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Ejecucuión presupuestal Vigencia\"/>
    </mc:Choice>
  </mc:AlternateContent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1" l="1"/>
  <c r="H130" i="1"/>
  <c r="H129" i="1"/>
  <c r="H128" i="1"/>
  <c r="H127" i="1"/>
  <c r="F131" i="1"/>
  <c r="F130" i="1"/>
  <c r="F129" i="1"/>
  <c r="F128" i="1"/>
  <c r="F127" i="1"/>
  <c r="D131" i="1"/>
  <c r="D130" i="1"/>
  <c r="D129" i="1"/>
  <c r="D128" i="1"/>
  <c r="D127" i="1"/>
  <c r="C131" i="1"/>
  <c r="C130" i="1"/>
  <c r="C129" i="1"/>
  <c r="C128" i="1"/>
  <c r="C127" i="1"/>
  <c r="H110" i="1"/>
  <c r="H109" i="1"/>
  <c r="H108" i="1"/>
  <c r="H107" i="1"/>
  <c r="H106" i="1"/>
  <c r="F110" i="1"/>
  <c r="F109" i="1"/>
  <c r="F108" i="1"/>
  <c r="F107" i="1"/>
  <c r="F106" i="1"/>
  <c r="D110" i="1"/>
  <c r="D109" i="1"/>
  <c r="D108" i="1"/>
  <c r="D107" i="1"/>
  <c r="D106" i="1"/>
  <c r="C110" i="1"/>
  <c r="C109" i="1"/>
  <c r="C108" i="1"/>
  <c r="C107" i="1"/>
  <c r="C106" i="1"/>
  <c r="H87" i="1"/>
  <c r="F87" i="1"/>
  <c r="D87" i="1"/>
  <c r="H86" i="1"/>
  <c r="H85" i="1"/>
  <c r="H84" i="1"/>
  <c r="H83" i="1"/>
  <c r="H82" i="1"/>
  <c r="F86" i="1"/>
  <c r="F85" i="1"/>
  <c r="F84" i="1"/>
  <c r="F83" i="1"/>
  <c r="F82" i="1"/>
  <c r="D86" i="1"/>
  <c r="D85" i="1"/>
  <c r="D84" i="1"/>
  <c r="D83" i="1"/>
  <c r="D82" i="1"/>
  <c r="C87" i="1"/>
  <c r="C86" i="1"/>
  <c r="C85" i="1"/>
  <c r="C84" i="1"/>
  <c r="C83" i="1"/>
  <c r="C82" i="1"/>
  <c r="H65" i="1"/>
  <c r="F65" i="1"/>
  <c r="D65" i="1"/>
  <c r="H64" i="1"/>
  <c r="H63" i="1"/>
  <c r="H62" i="1"/>
  <c r="F64" i="1"/>
  <c r="F63" i="1"/>
  <c r="F62" i="1"/>
  <c r="D64" i="1"/>
  <c r="D63" i="1"/>
  <c r="D62" i="1"/>
  <c r="H61" i="1"/>
  <c r="F61" i="1"/>
  <c r="D61" i="1"/>
  <c r="C65" i="1"/>
  <c r="C64" i="1"/>
  <c r="C63" i="1"/>
  <c r="C62" i="1"/>
  <c r="C61" i="1"/>
  <c r="H43" i="1"/>
  <c r="F43" i="1"/>
  <c r="D43" i="1"/>
  <c r="C43" i="1"/>
  <c r="H42" i="1"/>
  <c r="F42" i="1"/>
  <c r="D42" i="1"/>
  <c r="H41" i="1"/>
  <c r="F41" i="1"/>
  <c r="D41" i="1"/>
  <c r="H40" i="1"/>
  <c r="F40" i="1"/>
  <c r="D40" i="1"/>
  <c r="H39" i="1"/>
  <c r="F39" i="1"/>
  <c r="D39" i="1"/>
  <c r="C42" i="1"/>
  <c r="C41" i="1"/>
  <c r="C40" i="1"/>
  <c r="C39" i="1"/>
  <c r="G40" i="1" l="1"/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E17" i="1" s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F112" i="1" s="1"/>
  <c r="D105" i="1"/>
  <c r="D112" i="1" s="1"/>
  <c r="C105" i="1"/>
  <c r="C112" i="1" s="1"/>
  <c r="F60" i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127" i="1"/>
  <c r="E128" i="1"/>
  <c r="G131" i="1"/>
  <c r="I131" i="1"/>
  <c r="I106" i="1"/>
  <c r="G87" i="1"/>
  <c r="G106" i="1"/>
  <c r="I127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I43" i="1"/>
  <c r="I87" i="1"/>
  <c r="E63" i="1"/>
  <c r="I65" i="1"/>
  <c r="G63" i="1"/>
  <c r="E84" i="1"/>
  <c r="G108" i="1"/>
  <c r="I108" i="1"/>
  <c r="I84" i="1"/>
  <c r="G82" i="1"/>
  <c r="E107" i="1"/>
  <c r="E65" i="1"/>
  <c r="G84" i="1"/>
  <c r="G83" i="1"/>
  <c r="E83" i="1"/>
  <c r="D81" i="1"/>
  <c r="D89" i="1" s="1"/>
  <c r="H81" i="1"/>
  <c r="H89" i="1" s="1"/>
  <c r="F81" i="1"/>
  <c r="F89" i="1" s="1"/>
  <c r="I61" i="1"/>
  <c r="E40" i="1"/>
  <c r="G61" i="1"/>
  <c r="E61" i="1"/>
  <c r="I83" i="1"/>
  <c r="E41" i="1"/>
  <c r="I40" i="1"/>
  <c r="G62" i="1"/>
  <c r="I41" i="1"/>
  <c r="E62" i="1"/>
  <c r="G41" i="1"/>
  <c r="I62" i="1"/>
  <c r="I39" i="1"/>
  <c r="I63" i="1"/>
  <c r="H60" i="1"/>
  <c r="H19" i="1"/>
  <c r="I19" i="1" l="1"/>
  <c r="G60" i="1"/>
  <c r="G22" i="1"/>
  <c r="E21" i="1"/>
  <c r="E105" i="1"/>
  <c r="F67" i="1"/>
  <c r="G67" i="1" s="1"/>
  <c r="G105" i="1"/>
  <c r="G126" i="1"/>
  <c r="E126" i="1"/>
  <c r="E22" i="1"/>
  <c r="G112" i="1"/>
  <c r="G21" i="1"/>
  <c r="E112" i="1"/>
  <c r="I105" i="1"/>
  <c r="H112" i="1"/>
  <c r="I112" i="1" s="1"/>
  <c r="E19" i="1"/>
  <c r="G19" i="1"/>
  <c r="I18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H67" i="1"/>
  <c r="I67" i="1" s="1"/>
  <c r="F16" i="1"/>
  <c r="F24" i="1" s="1"/>
  <c r="E67" i="1"/>
  <c r="E45" i="1"/>
  <c r="G38" i="1"/>
  <c r="G45" i="1"/>
  <c r="I45" i="1"/>
  <c r="I38" i="1"/>
  <c r="E85" i="1"/>
  <c r="G85" i="1"/>
  <c r="I85" i="1"/>
  <c r="C81" i="1"/>
  <c r="C89" i="1" s="1"/>
  <c r="C20" i="1"/>
  <c r="E20" i="1" s="1"/>
  <c r="G89" i="1" l="1"/>
  <c r="E89" i="1"/>
  <c r="I89" i="1"/>
  <c r="E81" i="1"/>
  <c r="I81" i="1"/>
  <c r="I20" i="1"/>
  <c r="C16" i="1"/>
  <c r="G20" i="1"/>
  <c r="G81" i="1"/>
  <c r="I16" i="1" l="1"/>
  <c r="G16" i="1"/>
  <c r="E16" i="1"/>
  <c r="C24" i="1"/>
  <c r="G24" i="1" l="1"/>
  <c r="E24" i="1"/>
  <c r="I24" i="1"/>
</calcChain>
</file>

<file path=xl/sharedStrings.xml><?xml version="1.0" encoding="utf-8"?>
<sst xmlns="http://schemas.openxmlformats.org/spreadsheetml/2006/main" count="1753" uniqueCount="252">
  <si>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</si>
  <si>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</si>
  <si>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</si>
  <si>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</si>
  <si>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</si>
  <si>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</si>
  <si>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</si>
  <si>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</si>
  <si>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</si>
  <si>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</si>
  <si>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</si>
  <si>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</si>
  <si>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</si>
  <si>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</si>
  <si>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</si>
  <si>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</si>
  <si>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31 de Julio del 2021</t>
  </si>
  <si>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</si>
  <si>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</si>
  <si>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</si>
  <si>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</si>
  <si>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</si>
  <si>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</si>
  <si>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</si>
  <si>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</si>
  <si>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</si>
  <si>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</si>
  <si>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</si>
  <si>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</si>
  <si>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</si>
  <si>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</si>
  <si>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</si>
  <si>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</si>
  <si>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</si>
  <si>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</si>
  <si>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</si>
  <si>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</si>
  <si>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</si>
  <si>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</si>
  <si>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</si>
  <si>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</si>
  <si>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</si>
  <si>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</si>
  <si>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</si>
  <si>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</si>
  <si>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</si>
  <si>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</si>
  <si>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</si>
  <si>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</si>
  <si>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</si>
  <si>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</si>
  <si>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</si>
  <si>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</si>
  <si>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</si>
  <si>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</si>
  <si>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</si>
  <si>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</si>
  <si>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</si>
  <si>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</si>
  <si>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</si>
  <si>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</si>
  <si>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</si>
  <si>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</si>
  <si>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</si>
  <si>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</si>
  <si>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</si>
  <si>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</si>
  <si>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</si>
  <si>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</si>
  <si>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</si>
  <si>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A-03-02-02-104</t>
  </si>
  <si>
    <t>104</t>
  </si>
  <si>
    <t>ACUERDO DE COOPERACION ENTRE EL INSTITUTO LATINOAMERICANO DE LAS NACIONES UNIDAS PARA LA PREVENCION DEL DELITO Y EL TRATAMIENTO DEL DELINCUENTE - ILANUD (LEY 43 DE 1989)</t>
  </si>
  <si>
    <t>A-03-02-02-105</t>
  </si>
  <si>
    <t>105</t>
  </si>
  <si>
    <t>ORGANIZACIÓN PARA LA COOPERACIÓN Y EL DESARROLLO ECONÓMICO OCDE-ARTICULO 47 LEY 1450 DE 2011 Y LEY 1950 DE 2019</t>
  </si>
  <si>
    <t>A-03-02-02-106</t>
  </si>
  <si>
    <t>106</t>
  </si>
  <si>
    <t>TRATADO CONSTITUTIVO DE LA CONFERENCIA DE MINISTROS DE JUSTICIA DE LOS PAÍSES IBEROAMERICANOS (LEY 176 DE 1994)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</si>
  <si>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</si>
  <si>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</si>
  <si>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</si>
  <si>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</si>
  <si>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</si>
  <si>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</si>
  <si>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</si>
  <si>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</si>
  <si>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</si>
  <si>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</si>
  <si>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</si>
  <si>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</si>
  <si>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</si>
  <si>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</si>
  <si>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</si>
  <si>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</si>
  <si>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</si>
  <si>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</si>
  <si>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</si>
  <si>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</si>
  <si>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</si>
  <si>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</si>
  <si>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</si>
  <si>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</si>
  <si>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</si>
  <si>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</si>
  <si>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</si>
  <si>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</si>
  <si>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</si>
  <si>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</si>
  <si>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</si>
  <si>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</si>
  <si>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</si>
  <si>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</si>
  <si>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</si>
  <si>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</si>
  <si>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</si>
  <si>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</si>
  <si>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</si>
  <si>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</si>
  <si>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</si>
  <si>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</si>
  <si>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</si>
  <si>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</si>
  <si>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</si>
  <si>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</si>
  <si>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</si>
  <si>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</si>
  <si>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</si>
  <si>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</si>
  <si>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</si>
  <si>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</si>
  <si>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</si>
  <si>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</si>
  <si>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</si>
  <si>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</si>
  <si>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</si>
  <si>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</si>
  <si>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</si>
  <si>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</si>
  <si>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</si>
  <si>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</si>
  <si>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</si>
  <si>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</si>
  <si>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DISEÑO E IMPLEMENTACIÓN DE UN MODELO DE GESTIÓN DOCUMENTAL Y ADMINISTRACIÓN DE ARCHIVOS EN EL MINISTERIO DE JUSTICIA Y DEL DERECHO  BOGOTÁ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</si>
  <si>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</si>
  <si>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</si>
  <si>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</si>
  <si>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</si>
  <si>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</si>
  <si>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</si>
  <si>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</si>
  <si>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</si>
  <si>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</si>
  <si>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</si>
  <si>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</si>
  <si>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</si>
  <si>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</si>
  <si>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</si>
  <si>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</si>
  <si>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</si>
  <si>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</si>
  <si>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</si>
  <si>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</si>
  <si>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</si>
  <si>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</si>
  <si>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</si>
  <si>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</si>
  <si>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</si>
  <si>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</si>
  <si>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</si>
  <si>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</si>
  <si>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</si>
  <si>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AUXILIOS FUNERARIOS</t>
  </si>
  <si>
    <t>A-03-04-02-022</t>
  </si>
  <si>
    <t>022</t>
  </si>
  <si>
    <t>PROGRAMAS DE VIVIENDA Y OTROS (NO DE PENSIONES)</t>
  </si>
  <si>
    <t>A-03-04-02-089</t>
  </si>
  <si>
    <t>089</t>
  </si>
  <si>
    <t>PRESTACIONES ECONÓMICAS FONPRENOR. DECRETO 1668 DE 1997</t>
  </si>
  <si>
    <t>A-08-04-03</t>
  </si>
  <si>
    <t>CONTRIBUCIÓN NACIONAL DE VALORIZACIÓN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</si>
  <si>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</si>
  <si>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</si>
  <si>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</si>
  <si>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</si>
  <si>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</si>
  <si>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</si>
  <si>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</si>
  <si>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</si>
  <si>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</si>
  <si>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</si>
  <si>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</si>
  <si>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</si>
  <si>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</si>
  <si>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</si>
  <si>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</si>
  <si>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</si>
  <si>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</si>
  <si>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</si>
  <si>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</si>
  <si>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</si>
  <si>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</si>
  <si>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</si>
  <si>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</si>
  <si>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</si>
  <si>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</si>
  <si>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</si>
  <si>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</si>
  <si>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</si>
  <si>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</si>
  <si>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</si>
  <si>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</si>
  <si>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</si>
  <si>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</si>
  <si>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</si>
  <si>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</si>
  <si>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</si>
  <si>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</si>
  <si>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</si>
  <si>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FORTALECIMIENTO DEL PROGRAMA DE ATENCIÓN DE CONSUMO DE SUSTANCIAS PSICOACTIVAS EN LA POBLACIÓN PRIVADA DE LA LIBERTAD A CARGO DEL INPEC..  NACIONAL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</si>
  <si>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</si>
  <si>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</si>
  <si>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</si>
  <si>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MEJORAMIENTO DE LA PLATAFORMA TECNOLÓGICA DEL INPEC  NACIONAL</t>
  </si>
  <si>
    <t>C-1206-0800-9</t>
  </si>
  <si>
    <t>IMPLEMENTACIÓN DE HERRAMIENTAS DE EVALUACIÓN PENITENCIARIA  NACIONAL</t>
  </si>
  <si>
    <t>C-1206-0800-10</t>
  </si>
  <si>
    <t>IMPLEMENTACIÓN DE HERRAMIENTAS TECNOLÓGICAS Y ELEMENTOS PARA MEJORAR LA CALIDAD  Y EFICIENCIA EN LA PRESTACIÓN DEL SERVICIO AL CIUDADANO DEL INPEC  NACIONAL</t>
  </si>
  <si>
    <t>FORTALECIMIENTO DE LA GESTIÓN ARCHIVISTICA DEL INSTITUTO NACIONAL PENITENCIARIO Y CARCELARIO  NACIONAL</t>
  </si>
  <si>
    <t>FORTALECIMIENTO EN LA PRESTACIÓN DEL SERVICIO DE FORMACIÓN VIRTUAL AL CUERPO DE CUSTODIA Y VIGILANCIA DEL INPEC A NIVEL NACIONAL</t>
  </si>
  <si>
    <t>12-10-00</t>
  </si>
  <si>
    <t>UNIDAD ADMINISTRATIVA ESPECIAL AGENCIA NACIONAL DE DEFENSA JURIDICA DEL ESTADO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</si>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</sst>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-&quot;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0" borderId="8" xfId="2" applyNumberFormat="1" applyFont="1" applyFill="1" applyBorder="1" applyAlignment="1">
      <alignment horizontal="center" vertical="center" wrapText="1" readingOrder="1"/>
    </xf>
    <xf numFmtId="0" fontId="12" fillId="0" borderId="0" xfId="2" applyNumberFormat="1" applyFont="1" applyFill="1" applyBorder="1" applyAlignment="1">
      <alignment horizontal="center" vertical="center" wrapText="1" readingOrder="1"/>
    </xf>
    <xf numFmtId="0" fontId="13" fillId="0" borderId="0" xfId="2" applyFont="1" applyFill="1" applyBorder="1"/>
    <xf numFmtId="0" fontId="14" fillId="0" borderId="8" xfId="2" applyNumberFormat="1" applyFont="1" applyFill="1" applyBorder="1" applyAlignment="1">
      <alignment horizontal="center" vertical="center" wrapText="1" readingOrder="1"/>
    </xf>
    <xf numFmtId="0" fontId="14" fillId="0" borderId="8" xfId="2" applyNumberFormat="1" applyFont="1" applyFill="1" applyBorder="1" applyAlignment="1">
      <alignment horizontal="left" vertical="center" wrapText="1" readingOrder="1"/>
    </xf>
    <xf numFmtId="0" fontId="14" fillId="0" borderId="8" xfId="2" applyNumberFormat="1" applyFont="1" applyFill="1" applyBorder="1" applyAlignment="1">
      <alignment vertical="center" wrapText="1" readingOrder="1"/>
    </xf>
    <xf numFmtId="164" fontId="14" fillId="0" borderId="8" xfId="2" applyNumberFormat="1" applyFont="1" applyFill="1" applyBorder="1" applyAlignment="1">
      <alignment horizontal="right" vertical="center" wrapText="1" readingOrder="1"/>
    </xf>
    <xf numFmtId="0" fontId="12" fillId="0" borderId="8" xfId="2" applyNumberFormat="1" applyFont="1" applyFill="1" applyBorder="1" applyAlignment="1">
      <alignment horizontal="left" vertical="center" wrapText="1" readingOrder="1"/>
    </xf>
    <xf numFmtId="0" fontId="15" fillId="0" borderId="8" xfId="2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showGridLines="0" topLeftCell="E133" workbookViewId="0">
      <selection activeCell="B116" sqref="B116"/>
    </sheetView>
  </sheetViews>
  <sheetFormatPr baseColWidth="10" defaultRowHeight="15"/>
  <cols>
    <col min="1" max="1" width="13.42578125" style="49" customWidth="1"/>
    <col min="2" max="2" width="27" style="49" customWidth="1"/>
    <col min="3" max="3" width="21.5703125" style="49" customWidth="1"/>
    <col min="4" max="5" width="5.42578125" style="49" customWidth="1"/>
    <col min="6" max="11" width="5.42578125" style="49" hidden="1" customWidth="1"/>
    <col min="12" max="12" width="7" style="49" hidden="1" customWidth="1"/>
    <col min="13" max="13" width="9.5703125" style="49" hidden="1" customWidth="1"/>
    <col min="14" max="14" width="8" style="49" customWidth="1"/>
    <col min="15" max="15" width="9.5703125" style="49" customWidth="1"/>
    <col min="16" max="16" width="27.5703125" style="49" customWidth="1"/>
    <col min="17" max="17" width="18.85546875" style="49" customWidth="1"/>
    <col min="18" max="19" width="18.85546875" style="49" hidden="1" customWidth="1"/>
    <col min="20" max="20" width="18.85546875" style="49" customWidth="1"/>
    <col min="21" max="23" width="18.85546875" style="49" hidden="1" customWidth="1"/>
    <col min="24" max="27" width="18.85546875" style="49" customWidth="1"/>
    <col min="28" max="28" width="0" style="49" hidden="1" customWidth="1"/>
    <col min="29" max="29" width="6.42578125" style="49" customWidth="1"/>
    <col min="30" max="16384" width="11.42578125" style="49"/>
  </cols>
  <sheetData>
    <row r="1" spans="1:27">
      <c r="A1" s="47" t="s">
        <v>17</v>
      </c>
      <c r="B1" s="47">
        <v>2021</v>
      </c>
      <c r="C1" s="48" t="s">
        <v>18</v>
      </c>
      <c r="D1" s="48" t="s">
        <v>18</v>
      </c>
      <c r="E1" s="48" t="s">
        <v>18</v>
      </c>
      <c r="F1" s="48" t="s">
        <v>18</v>
      </c>
      <c r="G1" s="48" t="s">
        <v>18</v>
      </c>
      <c r="H1" s="48" t="s">
        <v>18</v>
      </c>
      <c r="I1" s="48" t="s">
        <v>18</v>
      </c>
      <c r="J1" s="48" t="s">
        <v>18</v>
      </c>
      <c r="K1" s="48" t="s">
        <v>18</v>
      </c>
      <c r="L1" s="48" t="s">
        <v>18</v>
      </c>
      <c r="M1" s="48" t="s">
        <v>18</v>
      </c>
      <c r="N1" s="48" t="s">
        <v>18</v>
      </c>
      <c r="O1" s="48" t="s">
        <v>18</v>
      </c>
      <c r="P1" s="48" t="s">
        <v>18</v>
      </c>
      <c r="Q1" s="48" t="s">
        <v>18</v>
      </c>
      <c r="R1" s="48" t="s">
        <v>18</v>
      </c>
      <c r="S1" s="48" t="s">
        <v>18</v>
      </c>
      <c r="T1" s="48" t="s">
        <v>18</v>
      </c>
      <c r="U1" s="48" t="s">
        <v>18</v>
      </c>
      <c r="V1" s="48" t="s">
        <v>18</v>
      </c>
      <c r="W1" s="48" t="s">
        <v>18</v>
      </c>
      <c r="X1" s="48" t="s">
        <v>18</v>
      </c>
      <c r="Y1" s="48" t="s">
        <v>18</v>
      </c>
      <c r="Z1" s="48" t="s">
        <v>18</v>
      </c>
      <c r="AA1" s="48" t="s">
        <v>18</v>
      </c>
    </row>
    <row r="2" spans="1:27">
      <c r="A2" s="47" t="s">
        <v>19</v>
      </c>
      <c r="B2" s="47" t="s">
        <v>20</v>
      </c>
      <c r="C2" s="48" t="s">
        <v>18</v>
      </c>
      <c r="D2" s="48" t="s">
        <v>18</v>
      </c>
      <c r="E2" s="48" t="s">
        <v>18</v>
      </c>
      <c r="F2" s="48" t="s">
        <v>18</v>
      </c>
      <c r="G2" s="48" t="s">
        <v>18</v>
      </c>
      <c r="H2" s="48" t="s">
        <v>18</v>
      </c>
      <c r="I2" s="48" t="s">
        <v>18</v>
      </c>
      <c r="J2" s="48" t="s">
        <v>18</v>
      </c>
      <c r="K2" s="48" t="s">
        <v>18</v>
      </c>
      <c r="L2" s="48" t="s">
        <v>18</v>
      </c>
      <c r="M2" s="48" t="s">
        <v>18</v>
      </c>
      <c r="N2" s="48" t="s">
        <v>18</v>
      </c>
      <c r="O2" s="48" t="s">
        <v>18</v>
      </c>
      <c r="P2" s="48" t="s">
        <v>18</v>
      </c>
      <c r="Q2" s="48" t="s">
        <v>18</v>
      </c>
      <c r="R2" s="48" t="s">
        <v>18</v>
      </c>
      <c r="S2" s="48" t="s">
        <v>18</v>
      </c>
      <c r="T2" s="48" t="s">
        <v>18</v>
      </c>
      <c r="U2" s="48" t="s">
        <v>18</v>
      </c>
      <c r="V2" s="48" t="s">
        <v>18</v>
      </c>
      <c r="W2" s="48" t="s">
        <v>18</v>
      </c>
      <c r="X2" s="48" t="s">
        <v>18</v>
      </c>
      <c r="Y2" s="48" t="s">
        <v>18</v>
      </c>
      <c r="Z2" s="48" t="s">
        <v>18</v>
      </c>
      <c r="AA2" s="48" t="s">
        <v>18</v>
      </c>
    </row>
    <row r="3" spans="1:27">
      <c r="A3" s="47" t="s">
        <v>21</v>
      </c>
      <c r="B3" s="47" t="s">
        <v>22</v>
      </c>
      <c r="C3" s="48" t="s">
        <v>18</v>
      </c>
      <c r="D3" s="48" t="s">
        <v>18</v>
      </c>
      <c r="E3" s="48" t="s">
        <v>18</v>
      </c>
      <c r="F3" s="48" t="s">
        <v>18</v>
      </c>
      <c r="G3" s="48" t="s">
        <v>18</v>
      </c>
      <c r="H3" s="48" t="s">
        <v>18</v>
      </c>
      <c r="I3" s="48" t="s">
        <v>18</v>
      </c>
      <c r="J3" s="48" t="s">
        <v>18</v>
      </c>
      <c r="K3" s="48" t="s">
        <v>18</v>
      </c>
      <c r="L3" s="48" t="s">
        <v>18</v>
      </c>
      <c r="M3" s="48" t="s">
        <v>18</v>
      </c>
      <c r="N3" s="48" t="s">
        <v>18</v>
      </c>
      <c r="O3" s="48" t="s">
        <v>18</v>
      </c>
      <c r="P3" s="48" t="s">
        <v>18</v>
      </c>
      <c r="Q3" s="48" t="s">
        <v>18</v>
      </c>
      <c r="R3" s="48" t="s">
        <v>18</v>
      </c>
      <c r="S3" s="48" t="s">
        <v>18</v>
      </c>
      <c r="T3" s="48" t="s">
        <v>18</v>
      </c>
      <c r="U3" s="48" t="s">
        <v>18</v>
      </c>
      <c r="V3" s="48" t="s">
        <v>18</v>
      </c>
      <c r="W3" s="48" t="s">
        <v>18</v>
      </c>
      <c r="X3" s="48" t="s">
        <v>18</v>
      </c>
      <c r="Y3" s="48" t="s">
        <v>18</v>
      </c>
      <c r="Z3" s="48" t="s">
        <v>18</v>
      </c>
      <c r="AA3" s="48" t="s">
        <v>18</v>
      </c>
    </row>
    <row r="4" spans="1:27" ht="24">
      <c r="A4" s="47" t="s">
        <v>23</v>
      </c>
      <c r="B4" s="47" t="s">
        <v>24</v>
      </c>
      <c r="C4" s="47" t="s">
        <v>25</v>
      </c>
      <c r="D4" s="47" t="s">
        <v>26</v>
      </c>
      <c r="E4" s="47" t="s">
        <v>27</v>
      </c>
      <c r="F4" s="47" t="s">
        <v>28</v>
      </c>
      <c r="G4" s="47" t="s">
        <v>29</v>
      </c>
      <c r="H4" s="47" t="s">
        <v>30</v>
      </c>
      <c r="I4" s="47" t="s">
        <v>31</v>
      </c>
      <c r="J4" s="47" t="s">
        <v>32</v>
      </c>
      <c r="K4" s="47" t="s">
        <v>33</v>
      </c>
      <c r="L4" s="47" t="s">
        <v>34</v>
      </c>
      <c r="M4" s="47" t="s">
        <v>35</v>
      </c>
      <c r="N4" s="47" t="s">
        <v>36</v>
      </c>
      <c r="O4" s="47" t="s">
        <v>37</v>
      </c>
      <c r="P4" s="47" t="s">
        <v>38</v>
      </c>
      <c r="Q4" s="47" t="s">
        <v>39</v>
      </c>
      <c r="R4" s="47" t="s">
        <v>40</v>
      </c>
      <c r="S4" s="47" t="s">
        <v>41</v>
      </c>
      <c r="T4" s="47" t="s">
        <v>42</v>
      </c>
      <c r="U4" s="47" t="s">
        <v>43</v>
      </c>
      <c r="V4" s="47" t="s">
        <v>44</v>
      </c>
      <c r="W4" s="47" t="s">
        <v>45</v>
      </c>
      <c r="X4" s="47" t="s">
        <v>46</v>
      </c>
      <c r="Y4" s="47" t="s">
        <v>47</v>
      </c>
      <c r="Z4" s="47" t="s">
        <v>48</v>
      </c>
      <c r="AA4" s="47" t="s">
        <v>49</v>
      </c>
    </row>
    <row r="5" spans="1:27" ht="22.5">
      <c r="A5" s="50" t="s">
        <v>50</v>
      </c>
      <c r="B5" s="51" t="s">
        <v>51</v>
      </c>
      <c r="C5" s="52" t="s">
        <v>52</v>
      </c>
      <c r="D5" s="50" t="s">
        <v>53</v>
      </c>
      <c r="E5" s="50" t="s">
        <v>54</v>
      </c>
      <c r="F5" s="50" t="s">
        <v>54</v>
      </c>
      <c r="G5" s="50" t="s">
        <v>54</v>
      </c>
      <c r="H5" s="50"/>
      <c r="I5" s="50"/>
      <c r="J5" s="50"/>
      <c r="K5" s="50"/>
      <c r="L5" s="50"/>
      <c r="M5" s="50" t="s">
        <v>55</v>
      </c>
      <c r="N5" s="50" t="s">
        <v>56</v>
      </c>
      <c r="O5" s="50" t="s">
        <v>57</v>
      </c>
      <c r="P5" s="51" t="s">
        <v>58</v>
      </c>
      <c r="Q5" s="53">
        <v>23203600000</v>
      </c>
      <c r="R5" s="53">
        <v>0</v>
      </c>
      <c r="S5" s="53">
        <v>0</v>
      </c>
      <c r="T5" s="53">
        <v>23203600000</v>
      </c>
      <c r="U5" s="53">
        <v>0</v>
      </c>
      <c r="V5" s="53">
        <v>23203600000</v>
      </c>
      <c r="W5" s="53">
        <v>0</v>
      </c>
      <c r="X5" s="53">
        <v>11870345945</v>
      </c>
      <c r="Y5" s="53">
        <v>11867946365</v>
      </c>
      <c r="Z5" s="53">
        <v>11867946365</v>
      </c>
      <c r="AA5" s="53">
        <v>11867946365</v>
      </c>
    </row>
    <row r="6" spans="1:27" ht="22.5">
      <c r="A6" s="50" t="s">
        <v>50</v>
      </c>
      <c r="B6" s="51" t="s">
        <v>51</v>
      </c>
      <c r="C6" s="52" t="s">
        <v>59</v>
      </c>
      <c r="D6" s="50" t="s">
        <v>53</v>
      </c>
      <c r="E6" s="50" t="s">
        <v>54</v>
      </c>
      <c r="F6" s="50" t="s">
        <v>54</v>
      </c>
      <c r="G6" s="50" t="s">
        <v>60</v>
      </c>
      <c r="H6" s="50"/>
      <c r="I6" s="50"/>
      <c r="J6" s="50"/>
      <c r="K6" s="50"/>
      <c r="L6" s="50"/>
      <c r="M6" s="50" t="s">
        <v>55</v>
      </c>
      <c r="N6" s="50" t="s">
        <v>56</v>
      </c>
      <c r="O6" s="50" t="s">
        <v>57</v>
      </c>
      <c r="P6" s="51" t="s">
        <v>61</v>
      </c>
      <c r="Q6" s="53">
        <v>8276400000</v>
      </c>
      <c r="R6" s="53">
        <v>0</v>
      </c>
      <c r="S6" s="53">
        <v>0</v>
      </c>
      <c r="T6" s="53">
        <v>8276400000</v>
      </c>
      <c r="U6" s="53">
        <v>0</v>
      </c>
      <c r="V6" s="53">
        <v>8276400000</v>
      </c>
      <c r="W6" s="53">
        <v>0</v>
      </c>
      <c r="X6" s="53">
        <v>4470029084</v>
      </c>
      <c r="Y6" s="53">
        <v>4275767501</v>
      </c>
      <c r="Z6" s="53">
        <v>4275767501</v>
      </c>
      <c r="AA6" s="53">
        <v>4275767501</v>
      </c>
    </row>
    <row r="7" spans="1:27" ht="33.75">
      <c r="A7" s="50" t="s">
        <v>50</v>
      </c>
      <c r="B7" s="51" t="s">
        <v>51</v>
      </c>
      <c r="C7" s="52" t="s">
        <v>62</v>
      </c>
      <c r="D7" s="50" t="s">
        <v>53</v>
      </c>
      <c r="E7" s="50" t="s">
        <v>54</v>
      </c>
      <c r="F7" s="50" t="s">
        <v>54</v>
      </c>
      <c r="G7" s="50" t="s">
        <v>63</v>
      </c>
      <c r="H7" s="50"/>
      <c r="I7" s="50"/>
      <c r="J7" s="50"/>
      <c r="K7" s="50"/>
      <c r="L7" s="50"/>
      <c r="M7" s="50" t="s">
        <v>55</v>
      </c>
      <c r="N7" s="50" t="s">
        <v>56</v>
      </c>
      <c r="O7" s="50" t="s">
        <v>57</v>
      </c>
      <c r="P7" s="51" t="s">
        <v>64</v>
      </c>
      <c r="Q7" s="53">
        <v>3031800000</v>
      </c>
      <c r="R7" s="53">
        <v>0</v>
      </c>
      <c r="S7" s="53">
        <v>0</v>
      </c>
      <c r="T7" s="53">
        <v>3031800000</v>
      </c>
      <c r="U7" s="53">
        <v>0</v>
      </c>
      <c r="V7" s="53">
        <v>2877800000</v>
      </c>
      <c r="W7" s="53">
        <v>154000000</v>
      </c>
      <c r="X7" s="53">
        <v>1670178100</v>
      </c>
      <c r="Y7" s="53">
        <v>1669483041</v>
      </c>
      <c r="Z7" s="53">
        <v>1669483041</v>
      </c>
      <c r="AA7" s="53">
        <v>1669483041</v>
      </c>
    </row>
    <row r="8" spans="1:27" ht="22.5">
      <c r="A8" s="50" t="s">
        <v>50</v>
      </c>
      <c r="B8" s="51" t="s">
        <v>51</v>
      </c>
      <c r="C8" s="52" t="s">
        <v>65</v>
      </c>
      <c r="D8" s="50" t="s">
        <v>53</v>
      </c>
      <c r="E8" s="50" t="s">
        <v>60</v>
      </c>
      <c r="F8" s="50" t="s">
        <v>54</v>
      </c>
      <c r="G8" s="50"/>
      <c r="H8" s="50"/>
      <c r="I8" s="50"/>
      <c r="J8" s="50"/>
      <c r="K8" s="50"/>
      <c r="L8" s="50"/>
      <c r="M8" s="50" t="s">
        <v>55</v>
      </c>
      <c r="N8" s="50" t="s">
        <v>56</v>
      </c>
      <c r="O8" s="50" t="s">
        <v>57</v>
      </c>
      <c r="P8" s="51" t="s">
        <v>66</v>
      </c>
      <c r="Q8" s="53">
        <v>1726100000</v>
      </c>
      <c r="R8" s="53">
        <v>935000000</v>
      </c>
      <c r="S8" s="53">
        <v>0</v>
      </c>
      <c r="T8" s="53">
        <v>2661100000</v>
      </c>
      <c r="U8" s="53">
        <v>0</v>
      </c>
      <c r="V8" s="53">
        <v>1337415650</v>
      </c>
      <c r="W8" s="53">
        <v>1323684350</v>
      </c>
      <c r="X8" s="53">
        <v>1270393562</v>
      </c>
      <c r="Y8" s="53">
        <v>2546362</v>
      </c>
      <c r="Z8" s="53">
        <v>2546362</v>
      </c>
      <c r="AA8" s="53">
        <v>2546362</v>
      </c>
    </row>
    <row r="9" spans="1:27" ht="22.5">
      <c r="A9" s="50" t="s">
        <v>50</v>
      </c>
      <c r="B9" s="51" t="s">
        <v>51</v>
      </c>
      <c r="C9" s="52" t="s">
        <v>67</v>
      </c>
      <c r="D9" s="50" t="s">
        <v>53</v>
      </c>
      <c r="E9" s="50" t="s">
        <v>60</v>
      </c>
      <c r="F9" s="50" t="s">
        <v>60</v>
      </c>
      <c r="G9" s="50"/>
      <c r="H9" s="50"/>
      <c r="I9" s="50"/>
      <c r="J9" s="50"/>
      <c r="K9" s="50"/>
      <c r="L9" s="50"/>
      <c r="M9" s="50" t="s">
        <v>55</v>
      </c>
      <c r="N9" s="50" t="s">
        <v>56</v>
      </c>
      <c r="O9" s="50" t="s">
        <v>57</v>
      </c>
      <c r="P9" s="51" t="s">
        <v>68</v>
      </c>
      <c r="Q9" s="53">
        <v>14046900000</v>
      </c>
      <c r="R9" s="53">
        <v>14670100000</v>
      </c>
      <c r="S9" s="53">
        <v>0</v>
      </c>
      <c r="T9" s="53">
        <v>28717000000</v>
      </c>
      <c r="U9" s="53">
        <v>0</v>
      </c>
      <c r="V9" s="53">
        <v>17194835061.389999</v>
      </c>
      <c r="W9" s="53">
        <v>11522164938.610001</v>
      </c>
      <c r="X9" s="53">
        <v>10485762750.139999</v>
      </c>
      <c r="Y9" s="53">
        <v>5449032826.9399996</v>
      </c>
      <c r="Z9" s="53">
        <v>5449032826.9399996</v>
      </c>
      <c r="AA9" s="53">
        <v>5447094751.9399996</v>
      </c>
    </row>
    <row r="10" spans="1:27" ht="22.5">
      <c r="A10" s="50" t="s">
        <v>50</v>
      </c>
      <c r="B10" s="51" t="s">
        <v>51</v>
      </c>
      <c r="C10" s="52" t="s">
        <v>67</v>
      </c>
      <c r="D10" s="50" t="s">
        <v>53</v>
      </c>
      <c r="E10" s="50" t="s">
        <v>60</v>
      </c>
      <c r="F10" s="50" t="s">
        <v>60</v>
      </c>
      <c r="G10" s="50"/>
      <c r="H10" s="50"/>
      <c r="I10" s="50"/>
      <c r="J10" s="50"/>
      <c r="K10" s="50"/>
      <c r="L10" s="50"/>
      <c r="M10" s="50" t="s">
        <v>55</v>
      </c>
      <c r="N10" s="50" t="s">
        <v>69</v>
      </c>
      <c r="O10" s="50" t="s">
        <v>57</v>
      </c>
      <c r="P10" s="51" t="s">
        <v>68</v>
      </c>
      <c r="Q10" s="53">
        <v>2552000000</v>
      </c>
      <c r="R10" s="53">
        <v>0</v>
      </c>
      <c r="S10" s="53">
        <v>0</v>
      </c>
      <c r="T10" s="53">
        <v>2552000000</v>
      </c>
      <c r="U10" s="53">
        <v>0</v>
      </c>
      <c r="V10" s="53">
        <v>2293759868</v>
      </c>
      <c r="W10" s="53">
        <v>258240132</v>
      </c>
      <c r="X10" s="53">
        <v>1711091056</v>
      </c>
      <c r="Y10" s="53">
        <v>899012979</v>
      </c>
      <c r="Z10" s="53">
        <v>899012979</v>
      </c>
      <c r="AA10" s="53">
        <v>899012979</v>
      </c>
    </row>
    <row r="11" spans="1:27" ht="90">
      <c r="A11" s="50" t="s">
        <v>50</v>
      </c>
      <c r="B11" s="51" t="s">
        <v>51</v>
      </c>
      <c r="C11" s="52" t="s">
        <v>70</v>
      </c>
      <c r="D11" s="50" t="s">
        <v>53</v>
      </c>
      <c r="E11" s="50" t="s">
        <v>63</v>
      </c>
      <c r="F11" s="50" t="s">
        <v>60</v>
      </c>
      <c r="G11" s="50" t="s">
        <v>60</v>
      </c>
      <c r="H11" s="50" t="s">
        <v>71</v>
      </c>
      <c r="I11" s="50"/>
      <c r="J11" s="50"/>
      <c r="K11" s="50"/>
      <c r="L11" s="50"/>
      <c r="M11" s="50" t="s">
        <v>55</v>
      </c>
      <c r="N11" s="50" t="s">
        <v>56</v>
      </c>
      <c r="O11" s="50" t="s">
        <v>57</v>
      </c>
      <c r="P11" s="51" t="s">
        <v>72</v>
      </c>
      <c r="Q11" s="53">
        <v>1545000</v>
      </c>
      <c r="R11" s="53">
        <v>0</v>
      </c>
      <c r="S11" s="53">
        <v>0</v>
      </c>
      <c r="T11" s="53">
        <v>1545000</v>
      </c>
      <c r="U11" s="53">
        <v>0</v>
      </c>
      <c r="V11" s="53">
        <v>0</v>
      </c>
      <c r="W11" s="53">
        <v>1545000</v>
      </c>
      <c r="X11" s="53">
        <v>0</v>
      </c>
      <c r="Y11" s="53">
        <v>0</v>
      </c>
      <c r="Z11" s="53">
        <v>0</v>
      </c>
      <c r="AA11" s="53">
        <v>0</v>
      </c>
    </row>
    <row r="12" spans="1:27" ht="56.25">
      <c r="A12" s="50" t="s">
        <v>50</v>
      </c>
      <c r="B12" s="51" t="s">
        <v>51</v>
      </c>
      <c r="C12" s="52" t="s">
        <v>73</v>
      </c>
      <c r="D12" s="50" t="s">
        <v>53</v>
      </c>
      <c r="E12" s="50" t="s">
        <v>63</v>
      </c>
      <c r="F12" s="50" t="s">
        <v>60</v>
      </c>
      <c r="G12" s="50" t="s">
        <v>60</v>
      </c>
      <c r="H12" s="50" t="s">
        <v>74</v>
      </c>
      <c r="I12" s="50"/>
      <c r="J12" s="50"/>
      <c r="K12" s="50"/>
      <c r="L12" s="50"/>
      <c r="M12" s="50" t="s">
        <v>55</v>
      </c>
      <c r="N12" s="50" t="s">
        <v>56</v>
      </c>
      <c r="O12" s="50" t="s">
        <v>57</v>
      </c>
      <c r="P12" s="51" t="s">
        <v>75</v>
      </c>
      <c r="Q12" s="53">
        <v>109200000</v>
      </c>
      <c r="R12" s="53">
        <v>0</v>
      </c>
      <c r="S12" s="53">
        <v>0</v>
      </c>
      <c r="T12" s="53">
        <v>109200000</v>
      </c>
      <c r="U12" s="53">
        <v>0</v>
      </c>
      <c r="V12" s="53">
        <v>0</v>
      </c>
      <c r="W12" s="53">
        <v>109200000</v>
      </c>
      <c r="X12" s="53">
        <v>0</v>
      </c>
      <c r="Y12" s="53">
        <v>0</v>
      </c>
      <c r="Z12" s="53">
        <v>0</v>
      </c>
      <c r="AA12" s="53">
        <v>0</v>
      </c>
    </row>
    <row r="13" spans="1:27" ht="56.25">
      <c r="A13" s="50" t="s">
        <v>50</v>
      </c>
      <c r="B13" s="51" t="s">
        <v>51</v>
      </c>
      <c r="C13" s="52" t="s">
        <v>76</v>
      </c>
      <c r="D13" s="50" t="s">
        <v>53</v>
      </c>
      <c r="E13" s="50" t="s">
        <v>63</v>
      </c>
      <c r="F13" s="50" t="s">
        <v>60</v>
      </c>
      <c r="G13" s="50" t="s">
        <v>60</v>
      </c>
      <c r="H13" s="50" t="s">
        <v>77</v>
      </c>
      <c r="I13" s="50"/>
      <c r="J13" s="50"/>
      <c r="K13" s="50"/>
      <c r="L13" s="50"/>
      <c r="M13" s="50" t="s">
        <v>55</v>
      </c>
      <c r="N13" s="50" t="s">
        <v>56</v>
      </c>
      <c r="O13" s="50" t="s">
        <v>57</v>
      </c>
      <c r="P13" s="51" t="s">
        <v>78</v>
      </c>
      <c r="Q13" s="53">
        <v>64000000</v>
      </c>
      <c r="R13" s="53">
        <v>0</v>
      </c>
      <c r="S13" s="53">
        <v>0</v>
      </c>
      <c r="T13" s="53">
        <v>64000000</v>
      </c>
      <c r="U13" s="53">
        <v>0</v>
      </c>
      <c r="V13" s="53">
        <v>64000000</v>
      </c>
      <c r="W13" s="53">
        <v>0</v>
      </c>
      <c r="X13" s="53">
        <v>64000000</v>
      </c>
      <c r="Y13" s="53">
        <v>52808534.100000001</v>
      </c>
      <c r="Z13" s="53">
        <v>52808534.100000001</v>
      </c>
      <c r="AA13" s="53">
        <v>52808534.100000001</v>
      </c>
    </row>
    <row r="14" spans="1:27" ht="22.5">
      <c r="A14" s="50" t="s">
        <v>50</v>
      </c>
      <c r="B14" s="51" t="s">
        <v>51</v>
      </c>
      <c r="C14" s="52" t="s">
        <v>79</v>
      </c>
      <c r="D14" s="50" t="s">
        <v>53</v>
      </c>
      <c r="E14" s="50" t="s">
        <v>63</v>
      </c>
      <c r="F14" s="50" t="s">
        <v>63</v>
      </c>
      <c r="G14" s="50" t="s">
        <v>54</v>
      </c>
      <c r="H14" s="50" t="s">
        <v>80</v>
      </c>
      <c r="I14" s="50"/>
      <c r="J14" s="50"/>
      <c r="K14" s="50"/>
      <c r="L14" s="50"/>
      <c r="M14" s="50" t="s">
        <v>55</v>
      </c>
      <c r="N14" s="50" t="s">
        <v>56</v>
      </c>
      <c r="O14" s="50" t="s">
        <v>57</v>
      </c>
      <c r="P14" s="51" t="s">
        <v>81</v>
      </c>
      <c r="Q14" s="53">
        <v>10711100000</v>
      </c>
      <c r="R14" s="53">
        <v>0</v>
      </c>
      <c r="S14" s="53">
        <v>0</v>
      </c>
      <c r="T14" s="53">
        <v>10711100000</v>
      </c>
      <c r="U14" s="53">
        <v>0</v>
      </c>
      <c r="V14" s="53">
        <v>9026786889</v>
      </c>
      <c r="W14" s="53">
        <v>1684313111</v>
      </c>
      <c r="X14" s="53">
        <v>5727528466</v>
      </c>
      <c r="Y14" s="53">
        <v>2887793462</v>
      </c>
      <c r="Z14" s="53">
        <v>2887793462</v>
      </c>
      <c r="AA14" s="53">
        <v>2887793462</v>
      </c>
    </row>
    <row r="15" spans="1:27" ht="45">
      <c r="A15" s="50" t="s">
        <v>50</v>
      </c>
      <c r="B15" s="51" t="s">
        <v>51</v>
      </c>
      <c r="C15" s="52" t="s">
        <v>82</v>
      </c>
      <c r="D15" s="50" t="s">
        <v>53</v>
      </c>
      <c r="E15" s="50" t="s">
        <v>63</v>
      </c>
      <c r="F15" s="50" t="s">
        <v>63</v>
      </c>
      <c r="G15" s="50" t="s">
        <v>54</v>
      </c>
      <c r="H15" s="50" t="s">
        <v>83</v>
      </c>
      <c r="I15" s="50"/>
      <c r="J15" s="50"/>
      <c r="K15" s="50"/>
      <c r="L15" s="50"/>
      <c r="M15" s="50" t="s">
        <v>55</v>
      </c>
      <c r="N15" s="50" t="s">
        <v>84</v>
      </c>
      <c r="O15" s="50" t="s">
        <v>57</v>
      </c>
      <c r="P15" s="51" t="s">
        <v>85</v>
      </c>
      <c r="Q15" s="53">
        <v>24000000000</v>
      </c>
      <c r="R15" s="53">
        <v>0</v>
      </c>
      <c r="S15" s="53">
        <v>0</v>
      </c>
      <c r="T15" s="53">
        <v>24000000000</v>
      </c>
      <c r="U15" s="53">
        <v>0</v>
      </c>
      <c r="V15" s="53">
        <v>17400000000</v>
      </c>
      <c r="W15" s="53">
        <v>6600000000</v>
      </c>
      <c r="X15" s="53">
        <v>6820000000</v>
      </c>
      <c r="Y15" s="53">
        <v>2250000000</v>
      </c>
      <c r="Z15" s="53">
        <v>2250000000</v>
      </c>
      <c r="AA15" s="53">
        <v>2250000000</v>
      </c>
    </row>
    <row r="16" spans="1:27" ht="56.25">
      <c r="A16" s="50" t="s">
        <v>50</v>
      </c>
      <c r="B16" s="51" t="s">
        <v>51</v>
      </c>
      <c r="C16" s="52" t="s">
        <v>86</v>
      </c>
      <c r="D16" s="50" t="s">
        <v>53</v>
      </c>
      <c r="E16" s="50" t="s">
        <v>63</v>
      </c>
      <c r="F16" s="50" t="s">
        <v>63</v>
      </c>
      <c r="G16" s="50" t="s">
        <v>54</v>
      </c>
      <c r="H16" s="50" t="s">
        <v>87</v>
      </c>
      <c r="I16" s="50"/>
      <c r="J16" s="50"/>
      <c r="K16" s="50"/>
      <c r="L16" s="50"/>
      <c r="M16" s="50" t="s">
        <v>55</v>
      </c>
      <c r="N16" s="50" t="s">
        <v>56</v>
      </c>
      <c r="O16" s="50" t="s">
        <v>57</v>
      </c>
      <c r="P16" s="51" t="s">
        <v>88</v>
      </c>
      <c r="Q16" s="53">
        <v>264100000</v>
      </c>
      <c r="R16" s="53">
        <v>0</v>
      </c>
      <c r="S16" s="53">
        <v>0</v>
      </c>
      <c r="T16" s="53">
        <v>264100000</v>
      </c>
      <c r="U16" s="53">
        <v>0</v>
      </c>
      <c r="V16" s="53">
        <v>0</v>
      </c>
      <c r="W16" s="53">
        <v>264100000</v>
      </c>
      <c r="X16" s="53">
        <v>0</v>
      </c>
      <c r="Y16" s="53">
        <v>0</v>
      </c>
      <c r="Z16" s="53">
        <v>0</v>
      </c>
      <c r="AA16" s="53">
        <v>0</v>
      </c>
    </row>
    <row r="17" spans="1:27" ht="33.75">
      <c r="A17" s="50" t="s">
        <v>50</v>
      </c>
      <c r="B17" s="51" t="s">
        <v>51</v>
      </c>
      <c r="C17" s="52" t="s">
        <v>89</v>
      </c>
      <c r="D17" s="50" t="s">
        <v>53</v>
      </c>
      <c r="E17" s="50" t="s">
        <v>63</v>
      </c>
      <c r="F17" s="50" t="s">
        <v>63</v>
      </c>
      <c r="G17" s="50" t="s">
        <v>54</v>
      </c>
      <c r="H17" s="50" t="s">
        <v>90</v>
      </c>
      <c r="I17" s="50"/>
      <c r="J17" s="50"/>
      <c r="K17" s="50"/>
      <c r="L17" s="50"/>
      <c r="M17" s="50" t="s">
        <v>55</v>
      </c>
      <c r="N17" s="50" t="s">
        <v>56</v>
      </c>
      <c r="O17" s="50" t="s">
        <v>57</v>
      </c>
      <c r="P17" s="51" t="s">
        <v>91</v>
      </c>
      <c r="Q17" s="53">
        <v>15605100000</v>
      </c>
      <c r="R17" s="53">
        <v>0</v>
      </c>
      <c r="S17" s="53">
        <v>15605100000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</row>
    <row r="18" spans="1:27" ht="33.75">
      <c r="A18" s="50" t="s">
        <v>50</v>
      </c>
      <c r="B18" s="51" t="s">
        <v>51</v>
      </c>
      <c r="C18" s="52" t="s">
        <v>89</v>
      </c>
      <c r="D18" s="50" t="s">
        <v>53</v>
      </c>
      <c r="E18" s="50" t="s">
        <v>63</v>
      </c>
      <c r="F18" s="50" t="s">
        <v>63</v>
      </c>
      <c r="G18" s="50" t="s">
        <v>54</v>
      </c>
      <c r="H18" s="50" t="s">
        <v>90</v>
      </c>
      <c r="I18" s="50"/>
      <c r="J18" s="50"/>
      <c r="K18" s="50"/>
      <c r="L18" s="50"/>
      <c r="M18" s="50" t="s">
        <v>55</v>
      </c>
      <c r="N18" s="50" t="s">
        <v>84</v>
      </c>
      <c r="O18" s="50" t="s">
        <v>92</v>
      </c>
      <c r="P18" s="51" t="s">
        <v>91</v>
      </c>
      <c r="Q18" s="53">
        <v>265524000</v>
      </c>
      <c r="R18" s="53">
        <v>0</v>
      </c>
      <c r="S18" s="53">
        <v>0</v>
      </c>
      <c r="T18" s="53">
        <v>265524000</v>
      </c>
      <c r="U18" s="53">
        <v>198806834</v>
      </c>
      <c r="V18" s="53">
        <v>66717166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</row>
    <row r="19" spans="1:27" ht="56.25">
      <c r="A19" s="50" t="s">
        <v>50</v>
      </c>
      <c r="B19" s="51" t="s">
        <v>51</v>
      </c>
      <c r="C19" s="52" t="s">
        <v>93</v>
      </c>
      <c r="D19" s="50" t="s">
        <v>53</v>
      </c>
      <c r="E19" s="50" t="s">
        <v>63</v>
      </c>
      <c r="F19" s="50" t="s">
        <v>94</v>
      </c>
      <c r="G19" s="50" t="s">
        <v>54</v>
      </c>
      <c r="H19" s="50" t="s">
        <v>95</v>
      </c>
      <c r="I19" s="50"/>
      <c r="J19" s="50"/>
      <c r="K19" s="50"/>
      <c r="L19" s="50"/>
      <c r="M19" s="50" t="s">
        <v>55</v>
      </c>
      <c r="N19" s="50" t="s">
        <v>56</v>
      </c>
      <c r="O19" s="50" t="s">
        <v>57</v>
      </c>
      <c r="P19" s="51" t="s">
        <v>96</v>
      </c>
      <c r="Q19" s="53">
        <v>3988000000</v>
      </c>
      <c r="R19" s="53">
        <v>0</v>
      </c>
      <c r="S19" s="53">
        <v>0</v>
      </c>
      <c r="T19" s="53">
        <v>3988000000</v>
      </c>
      <c r="U19" s="53">
        <v>0</v>
      </c>
      <c r="V19" s="53">
        <v>3249270000</v>
      </c>
      <c r="W19" s="53">
        <v>738730000</v>
      </c>
      <c r="X19" s="53">
        <v>822400328</v>
      </c>
      <c r="Y19" s="53">
        <v>424709780</v>
      </c>
      <c r="Z19" s="53">
        <v>424709780</v>
      </c>
      <c r="AA19" s="53">
        <v>424709780</v>
      </c>
    </row>
    <row r="20" spans="1:27" ht="33.75">
      <c r="A20" s="50" t="s">
        <v>50</v>
      </c>
      <c r="B20" s="51" t="s">
        <v>51</v>
      </c>
      <c r="C20" s="52" t="s">
        <v>97</v>
      </c>
      <c r="D20" s="50" t="s">
        <v>53</v>
      </c>
      <c r="E20" s="50" t="s">
        <v>63</v>
      </c>
      <c r="F20" s="50" t="s">
        <v>94</v>
      </c>
      <c r="G20" s="50" t="s">
        <v>60</v>
      </c>
      <c r="H20" s="50" t="s">
        <v>95</v>
      </c>
      <c r="I20" s="50"/>
      <c r="J20" s="50"/>
      <c r="K20" s="50"/>
      <c r="L20" s="50"/>
      <c r="M20" s="50" t="s">
        <v>55</v>
      </c>
      <c r="N20" s="50" t="s">
        <v>56</v>
      </c>
      <c r="O20" s="50" t="s">
        <v>57</v>
      </c>
      <c r="P20" s="51" t="s">
        <v>98</v>
      </c>
      <c r="Q20" s="53">
        <v>96930000</v>
      </c>
      <c r="R20" s="53">
        <v>0</v>
      </c>
      <c r="S20" s="53">
        <v>0</v>
      </c>
      <c r="T20" s="53">
        <v>96930000</v>
      </c>
      <c r="U20" s="53">
        <v>0</v>
      </c>
      <c r="V20" s="53">
        <v>96930000</v>
      </c>
      <c r="W20" s="53">
        <v>0</v>
      </c>
      <c r="X20" s="53">
        <v>40231276</v>
      </c>
      <c r="Y20" s="53">
        <v>26917429</v>
      </c>
      <c r="Z20" s="53">
        <v>26917429</v>
      </c>
      <c r="AA20" s="53">
        <v>26917429</v>
      </c>
    </row>
    <row r="21" spans="1:27" ht="22.5">
      <c r="A21" s="50" t="s">
        <v>50</v>
      </c>
      <c r="B21" s="51" t="s">
        <v>51</v>
      </c>
      <c r="C21" s="52" t="s">
        <v>99</v>
      </c>
      <c r="D21" s="50" t="s">
        <v>53</v>
      </c>
      <c r="E21" s="50" t="s">
        <v>63</v>
      </c>
      <c r="F21" s="50" t="s">
        <v>56</v>
      </c>
      <c r="G21" s="50" t="s">
        <v>54</v>
      </c>
      <c r="H21" s="50" t="s">
        <v>100</v>
      </c>
      <c r="I21" s="50"/>
      <c r="J21" s="50"/>
      <c r="K21" s="50"/>
      <c r="L21" s="50"/>
      <c r="M21" s="50" t="s">
        <v>55</v>
      </c>
      <c r="N21" s="50" t="s">
        <v>56</v>
      </c>
      <c r="O21" s="50" t="s">
        <v>57</v>
      </c>
      <c r="P21" s="51" t="s">
        <v>101</v>
      </c>
      <c r="Q21" s="53">
        <v>770600000</v>
      </c>
      <c r="R21" s="53">
        <v>0</v>
      </c>
      <c r="S21" s="53">
        <v>0</v>
      </c>
      <c r="T21" s="53">
        <v>770600000</v>
      </c>
      <c r="U21" s="53">
        <v>0</v>
      </c>
      <c r="V21" s="53">
        <v>50000000</v>
      </c>
      <c r="W21" s="53">
        <v>720600000</v>
      </c>
      <c r="X21" s="53">
        <v>0</v>
      </c>
      <c r="Y21" s="53">
        <v>0</v>
      </c>
      <c r="Z21" s="53">
        <v>0</v>
      </c>
      <c r="AA21" s="53">
        <v>0</v>
      </c>
    </row>
    <row r="22" spans="1:27" ht="22.5">
      <c r="A22" s="50" t="s">
        <v>50</v>
      </c>
      <c r="B22" s="51" t="s">
        <v>51</v>
      </c>
      <c r="C22" s="52" t="s">
        <v>102</v>
      </c>
      <c r="D22" s="50" t="s">
        <v>53</v>
      </c>
      <c r="E22" s="50" t="s">
        <v>63</v>
      </c>
      <c r="F22" s="50" t="s">
        <v>56</v>
      </c>
      <c r="G22" s="50" t="s">
        <v>54</v>
      </c>
      <c r="H22" s="50" t="s">
        <v>103</v>
      </c>
      <c r="I22" s="50"/>
      <c r="J22" s="50"/>
      <c r="K22" s="50"/>
      <c r="L22" s="50"/>
      <c r="M22" s="50" t="s">
        <v>55</v>
      </c>
      <c r="N22" s="50" t="s">
        <v>56</v>
      </c>
      <c r="O22" s="50" t="s">
        <v>57</v>
      </c>
      <c r="P22" s="51" t="s">
        <v>104</v>
      </c>
      <c r="Q22" s="53">
        <v>40200000</v>
      </c>
      <c r="R22" s="53">
        <v>0</v>
      </c>
      <c r="S22" s="53">
        <v>0</v>
      </c>
      <c r="T22" s="53">
        <v>40200000</v>
      </c>
      <c r="U22" s="53">
        <v>0</v>
      </c>
      <c r="V22" s="53">
        <v>0</v>
      </c>
      <c r="W22" s="53">
        <v>40200000</v>
      </c>
      <c r="X22" s="53">
        <v>0</v>
      </c>
      <c r="Y22" s="53">
        <v>0</v>
      </c>
      <c r="Z22" s="53">
        <v>0</v>
      </c>
      <c r="AA22" s="53">
        <v>0</v>
      </c>
    </row>
    <row r="23" spans="1:27" ht="22.5">
      <c r="A23" s="50" t="s">
        <v>50</v>
      </c>
      <c r="B23" s="51" t="s">
        <v>51</v>
      </c>
      <c r="C23" s="52" t="s">
        <v>105</v>
      </c>
      <c r="D23" s="50" t="s">
        <v>53</v>
      </c>
      <c r="E23" s="50" t="s">
        <v>106</v>
      </c>
      <c r="F23" s="50" t="s">
        <v>54</v>
      </c>
      <c r="G23" s="50"/>
      <c r="H23" s="50"/>
      <c r="I23" s="50"/>
      <c r="J23" s="50"/>
      <c r="K23" s="50"/>
      <c r="L23" s="50"/>
      <c r="M23" s="50" t="s">
        <v>55</v>
      </c>
      <c r="N23" s="50" t="s">
        <v>56</v>
      </c>
      <c r="O23" s="50" t="s">
        <v>57</v>
      </c>
      <c r="P23" s="51" t="s">
        <v>107</v>
      </c>
      <c r="Q23" s="53">
        <v>120720000</v>
      </c>
      <c r="R23" s="53">
        <v>0</v>
      </c>
      <c r="S23" s="53">
        <v>0</v>
      </c>
      <c r="T23" s="53">
        <v>120720000</v>
      </c>
      <c r="U23" s="53">
        <v>0</v>
      </c>
      <c r="V23" s="53">
        <v>120720000</v>
      </c>
      <c r="W23" s="53">
        <v>0</v>
      </c>
      <c r="X23" s="53">
        <v>90429250</v>
      </c>
      <c r="Y23" s="53">
        <v>90429250</v>
      </c>
      <c r="Z23" s="53">
        <v>90429250</v>
      </c>
      <c r="AA23" s="53">
        <v>90429250</v>
      </c>
    </row>
    <row r="24" spans="1:27" ht="22.5">
      <c r="A24" s="50" t="s">
        <v>50</v>
      </c>
      <c r="B24" s="51" t="s">
        <v>51</v>
      </c>
      <c r="C24" s="52" t="s">
        <v>108</v>
      </c>
      <c r="D24" s="50" t="s">
        <v>53</v>
      </c>
      <c r="E24" s="50" t="s">
        <v>106</v>
      </c>
      <c r="F24" s="50" t="s">
        <v>94</v>
      </c>
      <c r="G24" s="50" t="s">
        <v>54</v>
      </c>
      <c r="H24" s="50"/>
      <c r="I24" s="50"/>
      <c r="J24" s="50"/>
      <c r="K24" s="50"/>
      <c r="L24" s="50"/>
      <c r="M24" s="50" t="s">
        <v>55</v>
      </c>
      <c r="N24" s="50" t="s">
        <v>84</v>
      </c>
      <c r="O24" s="50" t="s">
        <v>92</v>
      </c>
      <c r="P24" s="51" t="s">
        <v>109</v>
      </c>
      <c r="Q24" s="53">
        <v>158320000</v>
      </c>
      <c r="R24" s="53">
        <v>0</v>
      </c>
      <c r="S24" s="53">
        <v>0</v>
      </c>
      <c r="T24" s="53">
        <v>158320000</v>
      </c>
      <c r="U24" s="53">
        <v>0</v>
      </c>
      <c r="V24" s="53">
        <v>0</v>
      </c>
      <c r="W24" s="53">
        <v>158320000</v>
      </c>
      <c r="X24" s="53">
        <v>0</v>
      </c>
      <c r="Y24" s="53">
        <v>0</v>
      </c>
      <c r="Z24" s="53">
        <v>0</v>
      </c>
      <c r="AA24" s="53">
        <v>0</v>
      </c>
    </row>
    <row r="25" spans="1:27" ht="45">
      <c r="A25" s="50" t="s">
        <v>50</v>
      </c>
      <c r="B25" s="51" t="s">
        <v>51</v>
      </c>
      <c r="C25" s="52" t="s">
        <v>110</v>
      </c>
      <c r="D25" s="50" t="s">
        <v>111</v>
      </c>
      <c r="E25" s="50" t="s">
        <v>112</v>
      </c>
      <c r="F25" s="50" t="s">
        <v>113</v>
      </c>
      <c r="G25" s="50" t="s">
        <v>114</v>
      </c>
      <c r="H25" s="50" t="s">
        <v>18</v>
      </c>
      <c r="I25" s="50" t="s">
        <v>18</v>
      </c>
      <c r="J25" s="50" t="s">
        <v>18</v>
      </c>
      <c r="K25" s="50" t="s">
        <v>18</v>
      </c>
      <c r="L25" s="50" t="s">
        <v>18</v>
      </c>
      <c r="M25" s="50" t="s">
        <v>55</v>
      </c>
      <c r="N25" s="50" t="s">
        <v>84</v>
      </c>
      <c r="O25" s="50" t="s">
        <v>57</v>
      </c>
      <c r="P25" s="51" t="s">
        <v>115</v>
      </c>
      <c r="Q25" s="53">
        <v>0</v>
      </c>
      <c r="R25" s="53">
        <v>3700000000</v>
      </c>
      <c r="S25" s="53">
        <v>0</v>
      </c>
      <c r="T25" s="53">
        <v>3700000000</v>
      </c>
      <c r="U25" s="53">
        <v>0</v>
      </c>
      <c r="V25" s="53">
        <v>0</v>
      </c>
      <c r="W25" s="53">
        <v>3700000000</v>
      </c>
      <c r="X25" s="53">
        <v>0</v>
      </c>
      <c r="Y25" s="53">
        <v>0</v>
      </c>
      <c r="Z25" s="53">
        <v>0</v>
      </c>
      <c r="AA25" s="53">
        <v>0</v>
      </c>
    </row>
    <row r="26" spans="1:27" ht="45">
      <c r="A26" s="50" t="s">
        <v>50</v>
      </c>
      <c r="B26" s="51" t="s">
        <v>51</v>
      </c>
      <c r="C26" s="52" t="s">
        <v>110</v>
      </c>
      <c r="D26" s="50" t="s">
        <v>111</v>
      </c>
      <c r="E26" s="50" t="s">
        <v>112</v>
      </c>
      <c r="F26" s="50" t="s">
        <v>113</v>
      </c>
      <c r="G26" s="50" t="s">
        <v>114</v>
      </c>
      <c r="H26" s="50" t="s">
        <v>18</v>
      </c>
      <c r="I26" s="50" t="s">
        <v>18</v>
      </c>
      <c r="J26" s="50" t="s">
        <v>18</v>
      </c>
      <c r="K26" s="50" t="s">
        <v>18</v>
      </c>
      <c r="L26" s="50" t="s">
        <v>18</v>
      </c>
      <c r="M26" s="50" t="s">
        <v>55</v>
      </c>
      <c r="N26" s="50" t="s">
        <v>69</v>
      </c>
      <c r="O26" s="50" t="s">
        <v>57</v>
      </c>
      <c r="P26" s="51" t="s">
        <v>115</v>
      </c>
      <c r="Q26" s="53">
        <v>764885165</v>
      </c>
      <c r="R26" s="53">
        <v>0</v>
      </c>
      <c r="S26" s="53">
        <v>0</v>
      </c>
      <c r="T26" s="53">
        <v>764885165</v>
      </c>
      <c r="U26" s="53">
        <v>0</v>
      </c>
      <c r="V26" s="53">
        <v>718771203</v>
      </c>
      <c r="W26" s="53">
        <v>46113962</v>
      </c>
      <c r="X26" s="53">
        <v>532572703</v>
      </c>
      <c r="Y26" s="53">
        <v>282599799</v>
      </c>
      <c r="Z26" s="53">
        <v>282599799</v>
      </c>
      <c r="AA26" s="53">
        <v>282599799</v>
      </c>
    </row>
    <row r="27" spans="1:27" ht="33.75">
      <c r="A27" s="50" t="s">
        <v>50</v>
      </c>
      <c r="B27" s="51" t="s">
        <v>51</v>
      </c>
      <c r="C27" s="52" t="s">
        <v>116</v>
      </c>
      <c r="D27" s="50" t="s">
        <v>111</v>
      </c>
      <c r="E27" s="50" t="s">
        <v>117</v>
      </c>
      <c r="F27" s="50" t="s">
        <v>113</v>
      </c>
      <c r="G27" s="50" t="s">
        <v>118</v>
      </c>
      <c r="H27" s="50" t="s">
        <v>18</v>
      </c>
      <c r="I27" s="50" t="s">
        <v>18</v>
      </c>
      <c r="J27" s="50" t="s">
        <v>18</v>
      </c>
      <c r="K27" s="50" t="s">
        <v>18</v>
      </c>
      <c r="L27" s="50" t="s">
        <v>18</v>
      </c>
      <c r="M27" s="50" t="s">
        <v>55</v>
      </c>
      <c r="N27" s="50" t="s">
        <v>69</v>
      </c>
      <c r="O27" s="50" t="s">
        <v>57</v>
      </c>
      <c r="P27" s="51" t="s">
        <v>119</v>
      </c>
      <c r="Q27" s="53">
        <v>3504397040</v>
      </c>
      <c r="R27" s="53">
        <v>0</v>
      </c>
      <c r="S27" s="53">
        <v>0</v>
      </c>
      <c r="T27" s="53">
        <v>3504397040</v>
      </c>
      <c r="U27" s="53">
        <v>0</v>
      </c>
      <c r="V27" s="53">
        <v>2430021190</v>
      </c>
      <c r="W27" s="53">
        <v>1074375850</v>
      </c>
      <c r="X27" s="53">
        <v>1563954256</v>
      </c>
      <c r="Y27" s="53">
        <v>1213031734</v>
      </c>
      <c r="Z27" s="53">
        <v>1213031734</v>
      </c>
      <c r="AA27" s="53">
        <v>1213031734</v>
      </c>
    </row>
    <row r="28" spans="1:27" ht="33.75">
      <c r="A28" s="50" t="s">
        <v>50</v>
      </c>
      <c r="B28" s="51" t="s">
        <v>51</v>
      </c>
      <c r="C28" s="52" t="s">
        <v>120</v>
      </c>
      <c r="D28" s="50" t="s">
        <v>111</v>
      </c>
      <c r="E28" s="50" t="s">
        <v>117</v>
      </c>
      <c r="F28" s="50" t="s">
        <v>113</v>
      </c>
      <c r="G28" s="50" t="s">
        <v>121</v>
      </c>
      <c r="H28" s="50" t="s">
        <v>18</v>
      </c>
      <c r="I28" s="50" t="s">
        <v>18</v>
      </c>
      <c r="J28" s="50" t="s">
        <v>18</v>
      </c>
      <c r="K28" s="50" t="s">
        <v>18</v>
      </c>
      <c r="L28" s="50" t="s">
        <v>18</v>
      </c>
      <c r="M28" s="50" t="s">
        <v>55</v>
      </c>
      <c r="N28" s="50" t="s">
        <v>84</v>
      </c>
      <c r="O28" s="50" t="s">
        <v>57</v>
      </c>
      <c r="P28" s="51" t="s">
        <v>122</v>
      </c>
      <c r="Q28" s="53">
        <v>1800000000</v>
      </c>
      <c r="R28" s="53">
        <v>0</v>
      </c>
      <c r="S28" s="53">
        <v>0</v>
      </c>
      <c r="T28" s="53">
        <v>1800000000</v>
      </c>
      <c r="U28" s="53">
        <v>0</v>
      </c>
      <c r="V28" s="53">
        <v>1800000000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</row>
    <row r="29" spans="1:27" ht="33.75">
      <c r="A29" s="50" t="s">
        <v>50</v>
      </c>
      <c r="B29" s="51" t="s">
        <v>51</v>
      </c>
      <c r="C29" s="52" t="s">
        <v>120</v>
      </c>
      <c r="D29" s="50" t="s">
        <v>111</v>
      </c>
      <c r="E29" s="50" t="s">
        <v>117</v>
      </c>
      <c r="F29" s="50" t="s">
        <v>113</v>
      </c>
      <c r="G29" s="50" t="s">
        <v>121</v>
      </c>
      <c r="H29" s="50" t="s">
        <v>18</v>
      </c>
      <c r="I29" s="50" t="s">
        <v>18</v>
      </c>
      <c r="J29" s="50" t="s">
        <v>18</v>
      </c>
      <c r="K29" s="50" t="s">
        <v>18</v>
      </c>
      <c r="L29" s="50" t="s">
        <v>18</v>
      </c>
      <c r="M29" s="50" t="s">
        <v>55</v>
      </c>
      <c r="N29" s="50" t="s">
        <v>69</v>
      </c>
      <c r="O29" s="50" t="s">
        <v>57</v>
      </c>
      <c r="P29" s="51" t="s">
        <v>122</v>
      </c>
      <c r="Q29" s="53">
        <v>4682260385</v>
      </c>
      <c r="R29" s="53">
        <v>0</v>
      </c>
      <c r="S29" s="53">
        <v>0</v>
      </c>
      <c r="T29" s="53">
        <v>4682260385</v>
      </c>
      <c r="U29" s="53">
        <v>0</v>
      </c>
      <c r="V29" s="53">
        <v>4340722126</v>
      </c>
      <c r="W29" s="53">
        <v>341538259</v>
      </c>
      <c r="X29" s="53">
        <v>1693910311</v>
      </c>
      <c r="Y29" s="53">
        <v>1540754016</v>
      </c>
      <c r="Z29" s="53">
        <v>1540754016</v>
      </c>
      <c r="AA29" s="53">
        <v>1540754016</v>
      </c>
    </row>
    <row r="30" spans="1:27" ht="45">
      <c r="A30" s="50" t="s">
        <v>50</v>
      </c>
      <c r="B30" s="51" t="s">
        <v>51</v>
      </c>
      <c r="C30" s="52" t="s">
        <v>123</v>
      </c>
      <c r="D30" s="50" t="s">
        <v>111</v>
      </c>
      <c r="E30" s="50" t="s">
        <v>117</v>
      </c>
      <c r="F30" s="50" t="s">
        <v>113</v>
      </c>
      <c r="G30" s="50" t="s">
        <v>69</v>
      </c>
      <c r="H30" s="50" t="s">
        <v>18</v>
      </c>
      <c r="I30" s="50" t="s">
        <v>18</v>
      </c>
      <c r="J30" s="50" t="s">
        <v>18</v>
      </c>
      <c r="K30" s="50" t="s">
        <v>18</v>
      </c>
      <c r="L30" s="50" t="s">
        <v>18</v>
      </c>
      <c r="M30" s="50" t="s">
        <v>55</v>
      </c>
      <c r="N30" s="50" t="s">
        <v>124</v>
      </c>
      <c r="O30" s="50" t="s">
        <v>57</v>
      </c>
      <c r="P30" s="51" t="s">
        <v>125</v>
      </c>
      <c r="Q30" s="53">
        <v>1531085001</v>
      </c>
      <c r="R30" s="53">
        <v>0</v>
      </c>
      <c r="S30" s="53">
        <v>0</v>
      </c>
      <c r="T30" s="53">
        <v>1531085001</v>
      </c>
      <c r="U30" s="53">
        <v>0</v>
      </c>
      <c r="V30" s="53">
        <v>0</v>
      </c>
      <c r="W30" s="53">
        <v>1531085001</v>
      </c>
      <c r="X30" s="53">
        <v>0</v>
      </c>
      <c r="Y30" s="53">
        <v>0</v>
      </c>
      <c r="Z30" s="53">
        <v>0</v>
      </c>
      <c r="AA30" s="53">
        <v>0</v>
      </c>
    </row>
    <row r="31" spans="1:27" ht="45">
      <c r="A31" s="50" t="s">
        <v>50</v>
      </c>
      <c r="B31" s="51" t="s">
        <v>51</v>
      </c>
      <c r="C31" s="52" t="s">
        <v>123</v>
      </c>
      <c r="D31" s="50" t="s">
        <v>111</v>
      </c>
      <c r="E31" s="50" t="s">
        <v>117</v>
      </c>
      <c r="F31" s="50" t="s">
        <v>113</v>
      </c>
      <c r="G31" s="50" t="s">
        <v>69</v>
      </c>
      <c r="H31" s="50" t="s">
        <v>18</v>
      </c>
      <c r="I31" s="50" t="s">
        <v>18</v>
      </c>
      <c r="J31" s="50" t="s">
        <v>18</v>
      </c>
      <c r="K31" s="50" t="s">
        <v>18</v>
      </c>
      <c r="L31" s="50" t="s">
        <v>18</v>
      </c>
      <c r="M31" s="50" t="s">
        <v>55</v>
      </c>
      <c r="N31" s="50" t="s">
        <v>69</v>
      </c>
      <c r="O31" s="50" t="s">
        <v>57</v>
      </c>
      <c r="P31" s="51" t="s">
        <v>125</v>
      </c>
      <c r="Q31" s="53">
        <v>2860000000</v>
      </c>
      <c r="R31" s="53">
        <v>0</v>
      </c>
      <c r="S31" s="53">
        <v>0</v>
      </c>
      <c r="T31" s="53">
        <v>2860000000</v>
      </c>
      <c r="U31" s="53">
        <v>0</v>
      </c>
      <c r="V31" s="53">
        <v>2304262366</v>
      </c>
      <c r="W31" s="53">
        <v>555737634</v>
      </c>
      <c r="X31" s="53">
        <v>1369411166</v>
      </c>
      <c r="Y31" s="53">
        <v>803061299</v>
      </c>
      <c r="Z31" s="53">
        <v>803061299</v>
      </c>
      <c r="AA31" s="53">
        <v>803061299</v>
      </c>
    </row>
    <row r="32" spans="1:27" ht="33.75">
      <c r="A32" s="50" t="s">
        <v>50</v>
      </c>
      <c r="B32" s="51" t="s">
        <v>51</v>
      </c>
      <c r="C32" s="52" t="s">
        <v>126</v>
      </c>
      <c r="D32" s="50" t="s">
        <v>111</v>
      </c>
      <c r="E32" s="50" t="s">
        <v>127</v>
      </c>
      <c r="F32" s="50" t="s">
        <v>113</v>
      </c>
      <c r="G32" s="50" t="s">
        <v>128</v>
      </c>
      <c r="H32" s="50" t="s">
        <v>18</v>
      </c>
      <c r="I32" s="50" t="s">
        <v>18</v>
      </c>
      <c r="J32" s="50" t="s">
        <v>18</v>
      </c>
      <c r="K32" s="50" t="s">
        <v>18</v>
      </c>
      <c r="L32" s="50" t="s">
        <v>18</v>
      </c>
      <c r="M32" s="50" t="s">
        <v>55</v>
      </c>
      <c r="N32" s="50" t="s">
        <v>69</v>
      </c>
      <c r="O32" s="50" t="s">
        <v>57</v>
      </c>
      <c r="P32" s="51" t="s">
        <v>129</v>
      </c>
      <c r="Q32" s="53">
        <v>3000000000</v>
      </c>
      <c r="R32" s="53">
        <v>0</v>
      </c>
      <c r="S32" s="53">
        <v>0</v>
      </c>
      <c r="T32" s="53">
        <v>3000000000</v>
      </c>
      <c r="U32" s="53">
        <v>0</v>
      </c>
      <c r="V32" s="53">
        <v>2951253492</v>
      </c>
      <c r="W32" s="53">
        <v>48746508</v>
      </c>
      <c r="X32" s="53">
        <v>1639192241</v>
      </c>
      <c r="Y32" s="53">
        <v>921514557</v>
      </c>
      <c r="Z32" s="53">
        <v>921514557</v>
      </c>
      <c r="AA32" s="53">
        <v>921514557</v>
      </c>
    </row>
    <row r="33" spans="1:27" ht="67.5">
      <c r="A33" s="50" t="s">
        <v>50</v>
      </c>
      <c r="B33" s="51" t="s">
        <v>51</v>
      </c>
      <c r="C33" s="52" t="s">
        <v>130</v>
      </c>
      <c r="D33" s="50" t="s">
        <v>111</v>
      </c>
      <c r="E33" s="50" t="s">
        <v>131</v>
      </c>
      <c r="F33" s="50" t="s">
        <v>113</v>
      </c>
      <c r="G33" s="50" t="s">
        <v>132</v>
      </c>
      <c r="H33" s="50" t="s">
        <v>18</v>
      </c>
      <c r="I33" s="50" t="s">
        <v>18</v>
      </c>
      <c r="J33" s="50" t="s">
        <v>18</v>
      </c>
      <c r="K33" s="50" t="s">
        <v>18</v>
      </c>
      <c r="L33" s="50" t="s">
        <v>18</v>
      </c>
      <c r="M33" s="50" t="s">
        <v>55</v>
      </c>
      <c r="N33" s="50" t="s">
        <v>84</v>
      </c>
      <c r="O33" s="50" t="s">
        <v>57</v>
      </c>
      <c r="P33" s="51" t="s">
        <v>133</v>
      </c>
      <c r="Q33" s="53">
        <v>4535120573</v>
      </c>
      <c r="R33" s="53">
        <v>0</v>
      </c>
      <c r="S33" s="53">
        <v>0</v>
      </c>
      <c r="T33" s="53">
        <v>4535120573</v>
      </c>
      <c r="U33" s="53">
        <v>0</v>
      </c>
      <c r="V33" s="53">
        <v>3420427890</v>
      </c>
      <c r="W33" s="53">
        <v>1114692683</v>
      </c>
      <c r="X33" s="53">
        <v>899915992.51999998</v>
      </c>
      <c r="Y33" s="53">
        <v>576143925.51999998</v>
      </c>
      <c r="Z33" s="53">
        <v>576143925.51999998</v>
      </c>
      <c r="AA33" s="53">
        <v>576143925.51999998</v>
      </c>
    </row>
    <row r="34" spans="1:27" ht="45">
      <c r="A34" s="50" t="s">
        <v>50</v>
      </c>
      <c r="B34" s="51" t="s">
        <v>51</v>
      </c>
      <c r="C34" s="52" t="s">
        <v>134</v>
      </c>
      <c r="D34" s="50" t="s">
        <v>111</v>
      </c>
      <c r="E34" s="50" t="s">
        <v>135</v>
      </c>
      <c r="F34" s="50" t="s">
        <v>113</v>
      </c>
      <c r="G34" s="50" t="s">
        <v>136</v>
      </c>
      <c r="H34" s="50" t="s">
        <v>18</v>
      </c>
      <c r="I34" s="50" t="s">
        <v>18</v>
      </c>
      <c r="J34" s="50" t="s">
        <v>18</v>
      </c>
      <c r="K34" s="50" t="s">
        <v>18</v>
      </c>
      <c r="L34" s="50" t="s">
        <v>18</v>
      </c>
      <c r="M34" s="50" t="s">
        <v>55</v>
      </c>
      <c r="N34" s="50" t="s">
        <v>69</v>
      </c>
      <c r="O34" s="50" t="s">
        <v>57</v>
      </c>
      <c r="P34" s="51" t="s">
        <v>137</v>
      </c>
      <c r="Q34" s="53">
        <v>2100000000</v>
      </c>
      <c r="R34" s="53">
        <v>0</v>
      </c>
      <c r="S34" s="53">
        <v>0</v>
      </c>
      <c r="T34" s="53">
        <v>2100000000</v>
      </c>
      <c r="U34" s="53">
        <v>0</v>
      </c>
      <c r="V34" s="53">
        <v>1603297399</v>
      </c>
      <c r="W34" s="53">
        <v>496702601</v>
      </c>
      <c r="X34" s="53">
        <v>774825183</v>
      </c>
      <c r="Y34" s="53">
        <v>432690200</v>
      </c>
      <c r="Z34" s="53">
        <v>432690200</v>
      </c>
      <c r="AA34" s="53">
        <v>432690200</v>
      </c>
    </row>
    <row r="35" spans="1:27" ht="45">
      <c r="A35" s="50" t="s">
        <v>50</v>
      </c>
      <c r="B35" s="51" t="s">
        <v>51</v>
      </c>
      <c r="C35" s="52" t="s">
        <v>138</v>
      </c>
      <c r="D35" s="50" t="s">
        <v>111</v>
      </c>
      <c r="E35" s="50" t="s">
        <v>135</v>
      </c>
      <c r="F35" s="50" t="s">
        <v>113</v>
      </c>
      <c r="G35" s="50" t="s">
        <v>56</v>
      </c>
      <c r="H35" s="50" t="s">
        <v>18</v>
      </c>
      <c r="I35" s="50" t="s">
        <v>18</v>
      </c>
      <c r="J35" s="50" t="s">
        <v>18</v>
      </c>
      <c r="K35" s="50" t="s">
        <v>18</v>
      </c>
      <c r="L35" s="50" t="s">
        <v>18</v>
      </c>
      <c r="M35" s="50" t="s">
        <v>55</v>
      </c>
      <c r="N35" s="50" t="s">
        <v>69</v>
      </c>
      <c r="O35" s="50" t="s">
        <v>57</v>
      </c>
      <c r="P35" s="51" t="s">
        <v>139</v>
      </c>
      <c r="Q35" s="53">
        <v>3158778153</v>
      </c>
      <c r="R35" s="53">
        <v>0</v>
      </c>
      <c r="S35" s="53">
        <v>0</v>
      </c>
      <c r="T35" s="53">
        <v>3158778153</v>
      </c>
      <c r="U35" s="53">
        <v>0</v>
      </c>
      <c r="V35" s="53">
        <v>2773592500</v>
      </c>
      <c r="W35" s="53">
        <v>385185653</v>
      </c>
      <c r="X35" s="53">
        <v>1067706735</v>
      </c>
      <c r="Y35" s="53">
        <v>462035569</v>
      </c>
      <c r="Z35" s="53">
        <v>462035569</v>
      </c>
      <c r="AA35" s="53">
        <v>462035569</v>
      </c>
    </row>
    <row r="36" spans="1:27" ht="67.5">
      <c r="A36" s="50" t="s">
        <v>50</v>
      </c>
      <c r="B36" s="51" t="s">
        <v>51</v>
      </c>
      <c r="C36" s="52" t="s">
        <v>140</v>
      </c>
      <c r="D36" s="50" t="s">
        <v>111</v>
      </c>
      <c r="E36" s="50" t="s">
        <v>141</v>
      </c>
      <c r="F36" s="50" t="s">
        <v>113</v>
      </c>
      <c r="G36" s="50" t="s">
        <v>142</v>
      </c>
      <c r="H36" s="50"/>
      <c r="I36" s="50"/>
      <c r="J36" s="50"/>
      <c r="K36" s="50"/>
      <c r="L36" s="50"/>
      <c r="M36" s="50" t="s">
        <v>55</v>
      </c>
      <c r="N36" s="50" t="s">
        <v>84</v>
      </c>
      <c r="O36" s="50" t="s">
        <v>57</v>
      </c>
      <c r="P36" s="51" t="s">
        <v>143</v>
      </c>
      <c r="Q36" s="53">
        <v>269360936</v>
      </c>
      <c r="R36" s="53">
        <v>0</v>
      </c>
      <c r="S36" s="53">
        <v>0</v>
      </c>
      <c r="T36" s="53">
        <v>269360936</v>
      </c>
      <c r="U36" s="53">
        <v>0</v>
      </c>
      <c r="V36" s="53">
        <v>262846705</v>
      </c>
      <c r="W36" s="53">
        <v>6514231</v>
      </c>
      <c r="X36" s="53">
        <v>214100557</v>
      </c>
      <c r="Y36" s="53">
        <v>132822966</v>
      </c>
      <c r="Z36" s="53">
        <v>132822966</v>
      </c>
      <c r="AA36" s="53">
        <v>132822966</v>
      </c>
    </row>
    <row r="37" spans="1:27" ht="56.25">
      <c r="A37" s="50" t="s">
        <v>50</v>
      </c>
      <c r="B37" s="51" t="s">
        <v>51</v>
      </c>
      <c r="C37" s="52" t="s">
        <v>144</v>
      </c>
      <c r="D37" s="50" t="s">
        <v>111</v>
      </c>
      <c r="E37" s="50" t="s">
        <v>141</v>
      </c>
      <c r="F37" s="50" t="s">
        <v>113</v>
      </c>
      <c r="G37" s="50" t="s">
        <v>145</v>
      </c>
      <c r="H37" s="50"/>
      <c r="I37" s="50"/>
      <c r="J37" s="50"/>
      <c r="K37" s="50"/>
      <c r="L37" s="50"/>
      <c r="M37" s="50" t="s">
        <v>55</v>
      </c>
      <c r="N37" s="50" t="s">
        <v>84</v>
      </c>
      <c r="O37" s="50" t="s">
        <v>57</v>
      </c>
      <c r="P37" s="51" t="s">
        <v>146</v>
      </c>
      <c r="Q37" s="53">
        <v>2400000000</v>
      </c>
      <c r="R37" s="53">
        <v>0</v>
      </c>
      <c r="S37" s="53">
        <v>0</v>
      </c>
      <c r="T37" s="53">
        <v>2400000000</v>
      </c>
      <c r="U37" s="53">
        <v>0</v>
      </c>
      <c r="V37" s="53">
        <v>2382024926</v>
      </c>
      <c r="W37" s="53">
        <v>17975074</v>
      </c>
      <c r="X37" s="53">
        <v>1827405033</v>
      </c>
      <c r="Y37" s="53">
        <v>1019878267</v>
      </c>
      <c r="Z37" s="53">
        <v>1019878267</v>
      </c>
      <c r="AA37" s="53">
        <v>1019878267</v>
      </c>
    </row>
    <row r="38" spans="1:27" ht="78.75">
      <c r="A38" s="50" t="s">
        <v>50</v>
      </c>
      <c r="B38" s="51" t="s">
        <v>51</v>
      </c>
      <c r="C38" s="52" t="s">
        <v>147</v>
      </c>
      <c r="D38" s="50" t="s">
        <v>111</v>
      </c>
      <c r="E38" s="50" t="s">
        <v>141</v>
      </c>
      <c r="F38" s="50" t="s">
        <v>113</v>
      </c>
      <c r="G38" s="50" t="s">
        <v>148</v>
      </c>
      <c r="H38" s="50" t="s">
        <v>18</v>
      </c>
      <c r="I38" s="50" t="s">
        <v>18</v>
      </c>
      <c r="J38" s="50" t="s">
        <v>18</v>
      </c>
      <c r="K38" s="50" t="s">
        <v>18</v>
      </c>
      <c r="L38" s="50" t="s">
        <v>18</v>
      </c>
      <c r="M38" s="50" t="s">
        <v>55</v>
      </c>
      <c r="N38" s="50" t="s">
        <v>84</v>
      </c>
      <c r="O38" s="50" t="s">
        <v>57</v>
      </c>
      <c r="P38" s="51" t="s">
        <v>149</v>
      </c>
      <c r="Q38" s="53">
        <v>1180918491</v>
      </c>
      <c r="R38" s="53">
        <v>0</v>
      </c>
      <c r="S38" s="53">
        <v>0</v>
      </c>
      <c r="T38" s="53">
        <v>1180918491</v>
      </c>
      <c r="U38" s="53">
        <v>0</v>
      </c>
      <c r="V38" s="53">
        <v>1180918491</v>
      </c>
      <c r="W38" s="53">
        <v>0</v>
      </c>
      <c r="X38" s="53">
        <v>810917967</v>
      </c>
      <c r="Y38" s="53">
        <v>0</v>
      </c>
      <c r="Z38" s="53">
        <v>0</v>
      </c>
      <c r="AA38" s="53">
        <v>0</v>
      </c>
    </row>
    <row r="39" spans="1:27" ht="78.75">
      <c r="A39" s="50" t="s">
        <v>50</v>
      </c>
      <c r="B39" s="51" t="s">
        <v>51</v>
      </c>
      <c r="C39" s="52" t="s">
        <v>147</v>
      </c>
      <c r="D39" s="50" t="s">
        <v>111</v>
      </c>
      <c r="E39" s="50" t="s">
        <v>141</v>
      </c>
      <c r="F39" s="50" t="s">
        <v>113</v>
      </c>
      <c r="G39" s="50" t="s">
        <v>148</v>
      </c>
      <c r="H39" s="50" t="s">
        <v>18</v>
      </c>
      <c r="I39" s="50" t="s">
        <v>18</v>
      </c>
      <c r="J39" s="50" t="s">
        <v>18</v>
      </c>
      <c r="K39" s="50" t="s">
        <v>18</v>
      </c>
      <c r="L39" s="50" t="s">
        <v>18</v>
      </c>
      <c r="M39" s="50" t="s">
        <v>55</v>
      </c>
      <c r="N39" s="50" t="s">
        <v>69</v>
      </c>
      <c r="O39" s="50" t="s">
        <v>57</v>
      </c>
      <c r="P39" s="51" t="s">
        <v>149</v>
      </c>
      <c r="Q39" s="53">
        <v>4544279257</v>
      </c>
      <c r="R39" s="53">
        <v>0</v>
      </c>
      <c r="S39" s="53">
        <v>0</v>
      </c>
      <c r="T39" s="53">
        <v>4544279257</v>
      </c>
      <c r="U39" s="53">
        <v>0</v>
      </c>
      <c r="V39" s="53">
        <v>3160967442</v>
      </c>
      <c r="W39" s="53">
        <v>1383311815</v>
      </c>
      <c r="X39" s="53">
        <v>1219259865</v>
      </c>
      <c r="Y39" s="53">
        <v>489913566</v>
      </c>
      <c r="Z39" s="53">
        <v>489913566</v>
      </c>
      <c r="AA39" s="53">
        <v>489913566</v>
      </c>
    </row>
    <row r="40" spans="1:27" ht="22.5">
      <c r="A40" s="50" t="s">
        <v>150</v>
      </c>
      <c r="B40" s="51" t="s">
        <v>151</v>
      </c>
      <c r="C40" s="52" t="s">
        <v>52</v>
      </c>
      <c r="D40" s="50" t="s">
        <v>53</v>
      </c>
      <c r="E40" s="50" t="s">
        <v>54</v>
      </c>
      <c r="F40" s="50" t="s">
        <v>54</v>
      </c>
      <c r="G40" s="50" t="s">
        <v>54</v>
      </c>
      <c r="H40" s="50"/>
      <c r="I40" s="50"/>
      <c r="J40" s="50"/>
      <c r="K40" s="50"/>
      <c r="L40" s="50"/>
      <c r="M40" s="50" t="s">
        <v>152</v>
      </c>
      <c r="N40" s="50" t="s">
        <v>153</v>
      </c>
      <c r="O40" s="50" t="s">
        <v>57</v>
      </c>
      <c r="P40" s="51" t="s">
        <v>58</v>
      </c>
      <c r="Q40" s="53">
        <v>115730900000</v>
      </c>
      <c r="R40" s="53">
        <v>0</v>
      </c>
      <c r="S40" s="53">
        <v>0</v>
      </c>
      <c r="T40" s="53">
        <v>115730900000</v>
      </c>
      <c r="U40" s="53">
        <v>0</v>
      </c>
      <c r="V40" s="53">
        <v>115730900000</v>
      </c>
      <c r="W40" s="53">
        <v>0</v>
      </c>
      <c r="X40" s="53">
        <v>56994208504</v>
      </c>
      <c r="Y40" s="53">
        <v>56994208504</v>
      </c>
      <c r="Z40" s="53">
        <v>56994208504</v>
      </c>
      <c r="AA40" s="53">
        <v>56994208504</v>
      </c>
    </row>
    <row r="41" spans="1:27" ht="22.5">
      <c r="A41" s="50" t="s">
        <v>150</v>
      </c>
      <c r="B41" s="51" t="s">
        <v>151</v>
      </c>
      <c r="C41" s="52" t="s">
        <v>59</v>
      </c>
      <c r="D41" s="50" t="s">
        <v>53</v>
      </c>
      <c r="E41" s="50" t="s">
        <v>54</v>
      </c>
      <c r="F41" s="50" t="s">
        <v>54</v>
      </c>
      <c r="G41" s="50" t="s">
        <v>60</v>
      </c>
      <c r="H41" s="50"/>
      <c r="I41" s="50"/>
      <c r="J41" s="50"/>
      <c r="K41" s="50"/>
      <c r="L41" s="50"/>
      <c r="M41" s="50" t="s">
        <v>152</v>
      </c>
      <c r="N41" s="50" t="s">
        <v>153</v>
      </c>
      <c r="O41" s="50" t="s">
        <v>57</v>
      </c>
      <c r="P41" s="51" t="s">
        <v>61</v>
      </c>
      <c r="Q41" s="53">
        <v>40433600000</v>
      </c>
      <c r="R41" s="53">
        <v>0</v>
      </c>
      <c r="S41" s="53">
        <v>0</v>
      </c>
      <c r="T41" s="53">
        <v>40433600000</v>
      </c>
      <c r="U41" s="53">
        <v>0</v>
      </c>
      <c r="V41" s="53">
        <v>40433600000</v>
      </c>
      <c r="W41" s="53">
        <v>0</v>
      </c>
      <c r="X41" s="53">
        <v>22008413586</v>
      </c>
      <c r="Y41" s="53">
        <v>22008413586</v>
      </c>
      <c r="Z41" s="53">
        <v>19463981586</v>
      </c>
      <c r="AA41" s="53">
        <v>19463981586</v>
      </c>
    </row>
    <row r="42" spans="1:27" ht="33.75">
      <c r="A42" s="50" t="s">
        <v>150</v>
      </c>
      <c r="B42" s="51" t="s">
        <v>151</v>
      </c>
      <c r="C42" s="52" t="s">
        <v>62</v>
      </c>
      <c r="D42" s="50" t="s">
        <v>53</v>
      </c>
      <c r="E42" s="50" t="s">
        <v>54</v>
      </c>
      <c r="F42" s="50" t="s">
        <v>54</v>
      </c>
      <c r="G42" s="50" t="s">
        <v>63</v>
      </c>
      <c r="H42" s="50"/>
      <c r="I42" s="50"/>
      <c r="J42" s="50"/>
      <c r="K42" s="50"/>
      <c r="L42" s="50"/>
      <c r="M42" s="50" t="s">
        <v>152</v>
      </c>
      <c r="N42" s="50" t="s">
        <v>153</v>
      </c>
      <c r="O42" s="50" t="s">
        <v>57</v>
      </c>
      <c r="P42" s="51" t="s">
        <v>64</v>
      </c>
      <c r="Q42" s="53">
        <v>7511100000</v>
      </c>
      <c r="R42" s="53">
        <v>0</v>
      </c>
      <c r="S42" s="53">
        <v>0</v>
      </c>
      <c r="T42" s="53">
        <v>7511100000</v>
      </c>
      <c r="U42" s="53">
        <v>0</v>
      </c>
      <c r="V42" s="53">
        <v>7511100000</v>
      </c>
      <c r="W42" s="53">
        <v>0</v>
      </c>
      <c r="X42" s="53">
        <v>4024344329</v>
      </c>
      <c r="Y42" s="53">
        <v>4024344329</v>
      </c>
      <c r="Z42" s="53">
        <v>4024344329</v>
      </c>
      <c r="AA42" s="53">
        <v>4024344329</v>
      </c>
    </row>
    <row r="43" spans="1:27" ht="33.75">
      <c r="A43" s="50" t="s">
        <v>150</v>
      </c>
      <c r="B43" s="51" t="s">
        <v>151</v>
      </c>
      <c r="C43" s="52" t="s">
        <v>154</v>
      </c>
      <c r="D43" s="50" t="s">
        <v>53</v>
      </c>
      <c r="E43" s="50" t="s">
        <v>54</v>
      </c>
      <c r="F43" s="50" t="s">
        <v>54</v>
      </c>
      <c r="G43" s="50" t="s">
        <v>94</v>
      </c>
      <c r="H43" s="50"/>
      <c r="I43" s="50"/>
      <c r="J43" s="50"/>
      <c r="K43" s="50"/>
      <c r="L43" s="50"/>
      <c r="M43" s="50" t="s">
        <v>152</v>
      </c>
      <c r="N43" s="50" t="s">
        <v>153</v>
      </c>
      <c r="O43" s="50" t="s">
        <v>57</v>
      </c>
      <c r="P43" s="51" t="s">
        <v>155</v>
      </c>
      <c r="Q43" s="53">
        <v>3613300000</v>
      </c>
      <c r="R43" s="53">
        <v>0</v>
      </c>
      <c r="S43" s="53">
        <v>0</v>
      </c>
      <c r="T43" s="53">
        <v>3613300000</v>
      </c>
      <c r="U43" s="53">
        <v>3613300000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</row>
    <row r="44" spans="1:27" ht="33.75">
      <c r="A44" s="50" t="s">
        <v>150</v>
      </c>
      <c r="B44" s="51" t="s">
        <v>151</v>
      </c>
      <c r="C44" s="52" t="s">
        <v>154</v>
      </c>
      <c r="D44" s="50" t="s">
        <v>53</v>
      </c>
      <c r="E44" s="50" t="s">
        <v>54</v>
      </c>
      <c r="F44" s="50" t="s">
        <v>54</v>
      </c>
      <c r="G44" s="50" t="s">
        <v>94</v>
      </c>
      <c r="H44" s="50"/>
      <c r="I44" s="50"/>
      <c r="J44" s="50"/>
      <c r="K44" s="50"/>
      <c r="L44" s="50"/>
      <c r="M44" s="50" t="s">
        <v>152</v>
      </c>
      <c r="N44" s="50" t="s">
        <v>156</v>
      </c>
      <c r="O44" s="50" t="s">
        <v>57</v>
      </c>
      <c r="P44" s="51" t="s">
        <v>155</v>
      </c>
      <c r="Q44" s="53">
        <v>2583600000</v>
      </c>
      <c r="R44" s="53">
        <v>0</v>
      </c>
      <c r="S44" s="53">
        <v>0</v>
      </c>
      <c r="T44" s="53">
        <v>2583600000</v>
      </c>
      <c r="U44" s="53">
        <v>2583600000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</row>
    <row r="45" spans="1:27" ht="22.5">
      <c r="A45" s="50" t="s">
        <v>150</v>
      </c>
      <c r="B45" s="51" t="s">
        <v>151</v>
      </c>
      <c r="C45" s="52" t="s">
        <v>157</v>
      </c>
      <c r="D45" s="50" t="s">
        <v>53</v>
      </c>
      <c r="E45" s="50" t="s">
        <v>54</v>
      </c>
      <c r="F45" s="50" t="s">
        <v>60</v>
      </c>
      <c r="G45" s="50" t="s">
        <v>54</v>
      </c>
      <c r="H45" s="50"/>
      <c r="I45" s="50"/>
      <c r="J45" s="50"/>
      <c r="K45" s="50"/>
      <c r="L45" s="50"/>
      <c r="M45" s="50" t="s">
        <v>152</v>
      </c>
      <c r="N45" s="50" t="s">
        <v>153</v>
      </c>
      <c r="O45" s="50" t="s">
        <v>57</v>
      </c>
      <c r="P45" s="51" t="s">
        <v>58</v>
      </c>
      <c r="Q45" s="53">
        <v>3428500000</v>
      </c>
      <c r="R45" s="53">
        <v>0</v>
      </c>
      <c r="S45" s="53">
        <v>0</v>
      </c>
      <c r="T45" s="53">
        <v>3428500000</v>
      </c>
      <c r="U45" s="53">
        <v>0</v>
      </c>
      <c r="V45" s="53">
        <v>3428500000</v>
      </c>
      <c r="W45" s="53">
        <v>0</v>
      </c>
      <c r="X45" s="53">
        <v>1446704356</v>
      </c>
      <c r="Y45" s="53">
        <v>1446704356</v>
      </c>
      <c r="Z45" s="53">
        <v>1446704356</v>
      </c>
      <c r="AA45" s="53">
        <v>1446704356</v>
      </c>
    </row>
    <row r="46" spans="1:27" ht="22.5">
      <c r="A46" s="50" t="s">
        <v>150</v>
      </c>
      <c r="B46" s="51" t="s">
        <v>151</v>
      </c>
      <c r="C46" s="52" t="s">
        <v>158</v>
      </c>
      <c r="D46" s="50" t="s">
        <v>53</v>
      </c>
      <c r="E46" s="50" t="s">
        <v>54</v>
      </c>
      <c r="F46" s="50" t="s">
        <v>60</v>
      </c>
      <c r="G46" s="50" t="s">
        <v>60</v>
      </c>
      <c r="H46" s="50"/>
      <c r="I46" s="50"/>
      <c r="J46" s="50"/>
      <c r="K46" s="50"/>
      <c r="L46" s="50"/>
      <c r="M46" s="50" t="s">
        <v>152</v>
      </c>
      <c r="N46" s="50" t="s">
        <v>153</v>
      </c>
      <c r="O46" s="50" t="s">
        <v>57</v>
      </c>
      <c r="P46" s="51" t="s">
        <v>61</v>
      </c>
      <c r="Q46" s="53">
        <v>1196200000</v>
      </c>
      <c r="R46" s="53">
        <v>0</v>
      </c>
      <c r="S46" s="53">
        <v>0</v>
      </c>
      <c r="T46" s="53">
        <v>1196200000</v>
      </c>
      <c r="U46" s="53">
        <v>0</v>
      </c>
      <c r="V46" s="53">
        <v>1196200000</v>
      </c>
      <c r="W46" s="53">
        <v>0</v>
      </c>
      <c r="X46" s="53">
        <v>545528223</v>
      </c>
      <c r="Y46" s="53">
        <v>545528223</v>
      </c>
      <c r="Z46" s="53">
        <v>480873523</v>
      </c>
      <c r="AA46" s="53">
        <v>480873523</v>
      </c>
    </row>
    <row r="47" spans="1:27" ht="33.75">
      <c r="A47" s="50" t="s">
        <v>150</v>
      </c>
      <c r="B47" s="51" t="s">
        <v>151</v>
      </c>
      <c r="C47" s="52" t="s">
        <v>159</v>
      </c>
      <c r="D47" s="50" t="s">
        <v>53</v>
      </c>
      <c r="E47" s="50" t="s">
        <v>54</v>
      </c>
      <c r="F47" s="50" t="s">
        <v>60</v>
      </c>
      <c r="G47" s="50" t="s">
        <v>63</v>
      </c>
      <c r="H47" s="50"/>
      <c r="I47" s="50"/>
      <c r="J47" s="50"/>
      <c r="K47" s="50"/>
      <c r="L47" s="50"/>
      <c r="M47" s="50" t="s">
        <v>152</v>
      </c>
      <c r="N47" s="50" t="s">
        <v>153</v>
      </c>
      <c r="O47" s="50" t="s">
        <v>57</v>
      </c>
      <c r="P47" s="51" t="s">
        <v>64</v>
      </c>
      <c r="Q47" s="53">
        <v>344600000</v>
      </c>
      <c r="R47" s="53">
        <v>0</v>
      </c>
      <c r="S47" s="53">
        <v>0</v>
      </c>
      <c r="T47" s="53">
        <v>344600000</v>
      </c>
      <c r="U47" s="53">
        <v>0</v>
      </c>
      <c r="V47" s="53">
        <v>344600000</v>
      </c>
      <c r="W47" s="53">
        <v>0</v>
      </c>
      <c r="X47" s="53">
        <v>163312424</v>
      </c>
      <c r="Y47" s="53">
        <v>163312424</v>
      </c>
      <c r="Z47" s="53">
        <v>163312424</v>
      </c>
      <c r="AA47" s="53">
        <v>163312424</v>
      </c>
    </row>
    <row r="48" spans="1:27" ht="33.75">
      <c r="A48" s="50" t="s">
        <v>150</v>
      </c>
      <c r="B48" s="51" t="s">
        <v>151</v>
      </c>
      <c r="C48" s="52" t="s">
        <v>160</v>
      </c>
      <c r="D48" s="50" t="s">
        <v>53</v>
      </c>
      <c r="E48" s="50" t="s">
        <v>54</v>
      </c>
      <c r="F48" s="50" t="s">
        <v>60</v>
      </c>
      <c r="G48" s="50" t="s">
        <v>94</v>
      </c>
      <c r="H48" s="50"/>
      <c r="I48" s="50"/>
      <c r="J48" s="50"/>
      <c r="K48" s="50"/>
      <c r="L48" s="50"/>
      <c r="M48" s="50" t="s">
        <v>152</v>
      </c>
      <c r="N48" s="50" t="s">
        <v>153</v>
      </c>
      <c r="O48" s="50" t="s">
        <v>57</v>
      </c>
      <c r="P48" s="51" t="s">
        <v>155</v>
      </c>
      <c r="Q48" s="53">
        <v>109800000</v>
      </c>
      <c r="R48" s="53">
        <v>0</v>
      </c>
      <c r="S48" s="53">
        <v>0</v>
      </c>
      <c r="T48" s="53">
        <v>109800000</v>
      </c>
      <c r="U48" s="53">
        <v>109800000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</row>
    <row r="49" spans="1:27" ht="22.5">
      <c r="A49" s="50" t="s">
        <v>150</v>
      </c>
      <c r="B49" s="51" t="s">
        <v>151</v>
      </c>
      <c r="C49" s="52" t="s">
        <v>65</v>
      </c>
      <c r="D49" s="50" t="s">
        <v>53</v>
      </c>
      <c r="E49" s="50" t="s">
        <v>60</v>
      </c>
      <c r="F49" s="50" t="s">
        <v>54</v>
      </c>
      <c r="G49" s="50"/>
      <c r="H49" s="50"/>
      <c r="I49" s="50"/>
      <c r="J49" s="50"/>
      <c r="K49" s="50"/>
      <c r="L49" s="50"/>
      <c r="M49" s="50" t="s">
        <v>152</v>
      </c>
      <c r="N49" s="50" t="s">
        <v>153</v>
      </c>
      <c r="O49" s="50" t="s">
        <v>57</v>
      </c>
      <c r="P49" s="51" t="s">
        <v>66</v>
      </c>
      <c r="Q49" s="53">
        <v>1133000000</v>
      </c>
      <c r="R49" s="53">
        <v>0</v>
      </c>
      <c r="S49" s="53">
        <v>0</v>
      </c>
      <c r="T49" s="53">
        <v>1133000000</v>
      </c>
      <c r="U49" s="53">
        <v>0</v>
      </c>
      <c r="V49" s="53">
        <v>1133000000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</row>
    <row r="50" spans="1:27" ht="22.5">
      <c r="A50" s="50" t="s">
        <v>150</v>
      </c>
      <c r="B50" s="51" t="s">
        <v>151</v>
      </c>
      <c r="C50" s="52" t="s">
        <v>67</v>
      </c>
      <c r="D50" s="50" t="s">
        <v>53</v>
      </c>
      <c r="E50" s="50" t="s">
        <v>60</v>
      </c>
      <c r="F50" s="50" t="s">
        <v>60</v>
      </c>
      <c r="G50" s="50"/>
      <c r="H50" s="50"/>
      <c r="I50" s="50"/>
      <c r="J50" s="50"/>
      <c r="K50" s="50"/>
      <c r="L50" s="50"/>
      <c r="M50" s="50" t="s">
        <v>152</v>
      </c>
      <c r="N50" s="50" t="s">
        <v>153</v>
      </c>
      <c r="O50" s="50" t="s">
        <v>57</v>
      </c>
      <c r="P50" s="51" t="s">
        <v>68</v>
      </c>
      <c r="Q50" s="53">
        <v>73500700000</v>
      </c>
      <c r="R50" s="53">
        <v>0</v>
      </c>
      <c r="S50" s="53">
        <v>0</v>
      </c>
      <c r="T50" s="53">
        <v>73500700000</v>
      </c>
      <c r="U50" s="53">
        <v>0</v>
      </c>
      <c r="V50" s="53">
        <v>65471399631.650002</v>
      </c>
      <c r="W50" s="53">
        <v>8029300368.3500004</v>
      </c>
      <c r="X50" s="53">
        <v>56991577193.209999</v>
      </c>
      <c r="Y50" s="53">
        <v>34908119487.559998</v>
      </c>
      <c r="Z50" s="53">
        <v>34879238380.230003</v>
      </c>
      <c r="AA50" s="53">
        <v>34865288212.230003</v>
      </c>
    </row>
    <row r="51" spans="1:27" ht="22.5">
      <c r="A51" s="50" t="s">
        <v>150</v>
      </c>
      <c r="B51" s="51" t="s">
        <v>151</v>
      </c>
      <c r="C51" s="52" t="s">
        <v>67</v>
      </c>
      <c r="D51" s="50" t="s">
        <v>53</v>
      </c>
      <c r="E51" s="50" t="s">
        <v>60</v>
      </c>
      <c r="F51" s="50" t="s">
        <v>60</v>
      </c>
      <c r="G51" s="50"/>
      <c r="H51" s="50"/>
      <c r="I51" s="50"/>
      <c r="J51" s="50"/>
      <c r="K51" s="50"/>
      <c r="L51" s="50"/>
      <c r="M51" s="50" t="s">
        <v>152</v>
      </c>
      <c r="N51" s="50" t="s">
        <v>161</v>
      </c>
      <c r="O51" s="50" t="s">
        <v>57</v>
      </c>
      <c r="P51" s="51" t="s">
        <v>68</v>
      </c>
      <c r="Q51" s="53">
        <v>4562100000</v>
      </c>
      <c r="R51" s="53">
        <v>0</v>
      </c>
      <c r="S51" s="53">
        <v>0</v>
      </c>
      <c r="T51" s="53">
        <v>4562100000</v>
      </c>
      <c r="U51" s="53">
        <v>0</v>
      </c>
      <c r="V51" s="53">
        <v>4559367880</v>
      </c>
      <c r="W51" s="53">
        <v>2732120</v>
      </c>
      <c r="X51" s="53">
        <v>3450676207.8699999</v>
      </c>
      <c r="Y51" s="53">
        <v>295771032.44999999</v>
      </c>
      <c r="Z51" s="53">
        <v>295771032.44999999</v>
      </c>
      <c r="AA51" s="53">
        <v>295771032.44999999</v>
      </c>
    </row>
    <row r="52" spans="1:27" ht="22.5">
      <c r="A52" s="50" t="s">
        <v>150</v>
      </c>
      <c r="B52" s="51" t="s">
        <v>151</v>
      </c>
      <c r="C52" s="52" t="s">
        <v>67</v>
      </c>
      <c r="D52" s="50" t="s">
        <v>53</v>
      </c>
      <c r="E52" s="50" t="s">
        <v>60</v>
      </c>
      <c r="F52" s="50" t="s">
        <v>60</v>
      </c>
      <c r="G52" s="50"/>
      <c r="H52" s="50"/>
      <c r="I52" s="50"/>
      <c r="J52" s="50"/>
      <c r="K52" s="50"/>
      <c r="L52" s="50"/>
      <c r="M52" s="50" t="s">
        <v>152</v>
      </c>
      <c r="N52" s="50" t="s">
        <v>156</v>
      </c>
      <c r="O52" s="50" t="s">
        <v>57</v>
      </c>
      <c r="P52" s="51" t="s">
        <v>68</v>
      </c>
      <c r="Q52" s="53">
        <v>2875400000</v>
      </c>
      <c r="R52" s="53">
        <v>0</v>
      </c>
      <c r="S52" s="53">
        <v>0</v>
      </c>
      <c r="T52" s="53">
        <v>2875400000</v>
      </c>
      <c r="U52" s="53">
        <v>0</v>
      </c>
      <c r="V52" s="53">
        <v>1247102004</v>
      </c>
      <c r="W52" s="53">
        <v>1628297996</v>
      </c>
      <c r="X52" s="53">
        <v>759740190</v>
      </c>
      <c r="Y52" s="53">
        <v>200184642.66999999</v>
      </c>
      <c r="Z52" s="53">
        <v>200184642.66999999</v>
      </c>
      <c r="AA52" s="53">
        <v>197696442.66999999</v>
      </c>
    </row>
    <row r="53" spans="1:27" ht="33.75">
      <c r="A53" s="50" t="s">
        <v>150</v>
      </c>
      <c r="B53" s="51" t="s">
        <v>151</v>
      </c>
      <c r="C53" s="52" t="s">
        <v>162</v>
      </c>
      <c r="D53" s="50" t="s">
        <v>53</v>
      </c>
      <c r="E53" s="50" t="s">
        <v>63</v>
      </c>
      <c r="F53" s="50" t="s">
        <v>63</v>
      </c>
      <c r="G53" s="50" t="s">
        <v>54</v>
      </c>
      <c r="H53" s="50" t="s">
        <v>163</v>
      </c>
      <c r="I53" s="50"/>
      <c r="J53" s="50"/>
      <c r="K53" s="50"/>
      <c r="L53" s="50"/>
      <c r="M53" s="50" t="s">
        <v>152</v>
      </c>
      <c r="N53" s="50" t="s">
        <v>156</v>
      </c>
      <c r="O53" s="50" t="s">
        <v>57</v>
      </c>
      <c r="P53" s="51" t="s">
        <v>164</v>
      </c>
      <c r="Q53" s="53">
        <v>76769600000</v>
      </c>
      <c r="R53" s="53">
        <v>0</v>
      </c>
      <c r="S53" s="53">
        <v>0</v>
      </c>
      <c r="T53" s="53">
        <v>76769600000</v>
      </c>
      <c r="U53" s="53">
        <v>0</v>
      </c>
      <c r="V53" s="53">
        <v>33021598236.799999</v>
      </c>
      <c r="W53" s="53">
        <v>43748001763.199997</v>
      </c>
      <c r="X53" s="53">
        <v>32981526236.799999</v>
      </c>
      <c r="Y53" s="53">
        <v>32981526236</v>
      </c>
      <c r="Z53" s="53">
        <v>32981526236</v>
      </c>
      <c r="AA53" s="53">
        <v>32981526236</v>
      </c>
    </row>
    <row r="54" spans="1:27" ht="33.75">
      <c r="A54" s="50" t="s">
        <v>150</v>
      </c>
      <c r="B54" s="51" t="s">
        <v>151</v>
      </c>
      <c r="C54" s="52" t="s">
        <v>89</v>
      </c>
      <c r="D54" s="50" t="s">
        <v>53</v>
      </c>
      <c r="E54" s="50" t="s">
        <v>63</v>
      </c>
      <c r="F54" s="50" t="s">
        <v>63</v>
      </c>
      <c r="G54" s="50" t="s">
        <v>54</v>
      </c>
      <c r="H54" s="50" t="s">
        <v>90</v>
      </c>
      <c r="I54" s="50"/>
      <c r="J54" s="50"/>
      <c r="K54" s="50"/>
      <c r="L54" s="50"/>
      <c r="M54" s="50" t="s">
        <v>152</v>
      </c>
      <c r="N54" s="50" t="s">
        <v>153</v>
      </c>
      <c r="O54" s="50" t="s">
        <v>57</v>
      </c>
      <c r="P54" s="51" t="s">
        <v>91</v>
      </c>
      <c r="Q54" s="53">
        <v>5100000000</v>
      </c>
      <c r="R54" s="53">
        <v>0</v>
      </c>
      <c r="S54" s="53">
        <v>0</v>
      </c>
      <c r="T54" s="53">
        <v>5100000000</v>
      </c>
      <c r="U54" s="53">
        <v>5100000000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</row>
    <row r="55" spans="1:27" ht="22.5">
      <c r="A55" s="50" t="s">
        <v>150</v>
      </c>
      <c r="B55" s="51" t="s">
        <v>151</v>
      </c>
      <c r="C55" s="52" t="s">
        <v>165</v>
      </c>
      <c r="D55" s="50" t="s">
        <v>53</v>
      </c>
      <c r="E55" s="50" t="s">
        <v>63</v>
      </c>
      <c r="F55" s="50" t="s">
        <v>94</v>
      </c>
      <c r="G55" s="50" t="s">
        <v>60</v>
      </c>
      <c r="H55" s="50" t="s">
        <v>100</v>
      </c>
      <c r="I55" s="50"/>
      <c r="J55" s="50"/>
      <c r="K55" s="50"/>
      <c r="L55" s="50"/>
      <c r="M55" s="50" t="s">
        <v>152</v>
      </c>
      <c r="N55" s="50" t="s">
        <v>153</v>
      </c>
      <c r="O55" s="50" t="s">
        <v>57</v>
      </c>
      <c r="P55" s="51" t="s">
        <v>166</v>
      </c>
      <c r="Q55" s="53">
        <v>11215700000</v>
      </c>
      <c r="R55" s="53">
        <v>0</v>
      </c>
      <c r="S55" s="53">
        <v>350000000</v>
      </c>
      <c r="T55" s="53">
        <v>10865700000</v>
      </c>
      <c r="U55" s="53">
        <v>0</v>
      </c>
      <c r="V55" s="53">
        <v>7158754207.2299995</v>
      </c>
      <c r="W55" s="53">
        <v>3706945792.77</v>
      </c>
      <c r="X55" s="53">
        <v>4710915502.0900002</v>
      </c>
      <c r="Y55" s="53">
        <v>4710915502.0900002</v>
      </c>
      <c r="Z55" s="53">
        <v>4710915502.0900002</v>
      </c>
      <c r="AA55" s="53">
        <v>4710915502.0900002</v>
      </c>
    </row>
    <row r="56" spans="1:27" ht="22.5">
      <c r="A56" s="50" t="s">
        <v>150</v>
      </c>
      <c r="B56" s="51" t="s">
        <v>151</v>
      </c>
      <c r="C56" s="52" t="s">
        <v>167</v>
      </c>
      <c r="D56" s="50" t="s">
        <v>53</v>
      </c>
      <c r="E56" s="50" t="s">
        <v>63</v>
      </c>
      <c r="F56" s="50" t="s">
        <v>94</v>
      </c>
      <c r="G56" s="50" t="s">
        <v>60</v>
      </c>
      <c r="H56" s="50" t="s">
        <v>168</v>
      </c>
      <c r="I56" s="50"/>
      <c r="J56" s="50"/>
      <c r="K56" s="50"/>
      <c r="L56" s="50"/>
      <c r="M56" s="50" t="s">
        <v>152</v>
      </c>
      <c r="N56" s="50" t="s">
        <v>153</v>
      </c>
      <c r="O56" s="50" t="s">
        <v>57</v>
      </c>
      <c r="P56" s="51" t="s">
        <v>169</v>
      </c>
      <c r="Q56" s="53">
        <v>4086100000</v>
      </c>
      <c r="R56" s="53">
        <v>0</v>
      </c>
      <c r="S56" s="53">
        <v>0</v>
      </c>
      <c r="T56" s="53">
        <v>4086100000</v>
      </c>
      <c r="U56" s="53">
        <v>0</v>
      </c>
      <c r="V56" s="53">
        <v>1135591386</v>
      </c>
      <c r="W56" s="53">
        <v>2950508614</v>
      </c>
      <c r="X56" s="53">
        <v>1089798386</v>
      </c>
      <c r="Y56" s="53">
        <v>1089798386</v>
      </c>
      <c r="Z56" s="53">
        <v>1089798386</v>
      </c>
      <c r="AA56" s="53">
        <v>1089798386</v>
      </c>
    </row>
    <row r="57" spans="1:27" ht="33.75">
      <c r="A57" s="50" t="s">
        <v>150</v>
      </c>
      <c r="B57" s="51" t="s">
        <v>151</v>
      </c>
      <c r="C57" s="52" t="s">
        <v>97</v>
      </c>
      <c r="D57" s="50" t="s">
        <v>53</v>
      </c>
      <c r="E57" s="50" t="s">
        <v>63</v>
      </c>
      <c r="F57" s="50" t="s">
        <v>94</v>
      </c>
      <c r="G57" s="50" t="s">
        <v>60</v>
      </c>
      <c r="H57" s="50" t="s">
        <v>95</v>
      </c>
      <c r="I57" s="50"/>
      <c r="J57" s="50"/>
      <c r="K57" s="50"/>
      <c r="L57" s="50"/>
      <c r="M57" s="50" t="s">
        <v>152</v>
      </c>
      <c r="N57" s="50" t="s">
        <v>153</v>
      </c>
      <c r="O57" s="50" t="s">
        <v>57</v>
      </c>
      <c r="P57" s="51" t="s">
        <v>98</v>
      </c>
      <c r="Q57" s="53">
        <v>392400000</v>
      </c>
      <c r="R57" s="53">
        <v>0</v>
      </c>
      <c r="S57" s="53">
        <v>0</v>
      </c>
      <c r="T57" s="53">
        <v>392400000</v>
      </c>
      <c r="U57" s="53">
        <v>0</v>
      </c>
      <c r="V57" s="53">
        <v>392400000</v>
      </c>
      <c r="W57" s="53">
        <v>0</v>
      </c>
      <c r="X57" s="53">
        <v>254689273</v>
      </c>
      <c r="Y57" s="53">
        <v>194220034</v>
      </c>
      <c r="Z57" s="53">
        <v>194220034</v>
      </c>
      <c r="AA57" s="53">
        <v>194220034</v>
      </c>
    </row>
    <row r="58" spans="1:27" ht="22.5">
      <c r="A58" s="50" t="s">
        <v>150</v>
      </c>
      <c r="B58" s="51" t="s">
        <v>151</v>
      </c>
      <c r="C58" s="52" t="s">
        <v>170</v>
      </c>
      <c r="D58" s="50" t="s">
        <v>53</v>
      </c>
      <c r="E58" s="50" t="s">
        <v>63</v>
      </c>
      <c r="F58" s="50" t="s">
        <v>94</v>
      </c>
      <c r="G58" s="50" t="s">
        <v>60</v>
      </c>
      <c r="H58" s="50" t="s">
        <v>171</v>
      </c>
      <c r="I58" s="50"/>
      <c r="J58" s="50"/>
      <c r="K58" s="50"/>
      <c r="L58" s="50"/>
      <c r="M58" s="50" t="s">
        <v>152</v>
      </c>
      <c r="N58" s="50" t="s">
        <v>153</v>
      </c>
      <c r="O58" s="50" t="s">
        <v>57</v>
      </c>
      <c r="P58" s="51" t="s">
        <v>172</v>
      </c>
      <c r="Q58" s="53">
        <v>53100000</v>
      </c>
      <c r="R58" s="53">
        <v>0</v>
      </c>
      <c r="S58" s="53">
        <v>0</v>
      </c>
      <c r="T58" s="53">
        <v>53100000</v>
      </c>
      <c r="U58" s="53">
        <v>0</v>
      </c>
      <c r="V58" s="53">
        <v>0</v>
      </c>
      <c r="W58" s="53">
        <v>53100000</v>
      </c>
      <c r="X58" s="53">
        <v>0</v>
      </c>
      <c r="Y58" s="53">
        <v>0</v>
      </c>
      <c r="Z58" s="53">
        <v>0</v>
      </c>
      <c r="AA58" s="53">
        <v>0</v>
      </c>
    </row>
    <row r="59" spans="1:27" ht="22.5">
      <c r="A59" s="50" t="s">
        <v>150</v>
      </c>
      <c r="B59" s="51" t="s">
        <v>151</v>
      </c>
      <c r="C59" s="52" t="s">
        <v>173</v>
      </c>
      <c r="D59" s="50" t="s">
        <v>53</v>
      </c>
      <c r="E59" s="50" t="s">
        <v>63</v>
      </c>
      <c r="F59" s="50" t="s">
        <v>94</v>
      </c>
      <c r="G59" s="50" t="s">
        <v>60</v>
      </c>
      <c r="H59" s="50" t="s">
        <v>174</v>
      </c>
      <c r="I59" s="50"/>
      <c r="J59" s="50"/>
      <c r="K59" s="50"/>
      <c r="L59" s="50"/>
      <c r="M59" s="50" t="s">
        <v>152</v>
      </c>
      <c r="N59" s="50" t="s">
        <v>156</v>
      </c>
      <c r="O59" s="50" t="s">
        <v>57</v>
      </c>
      <c r="P59" s="51" t="s">
        <v>175</v>
      </c>
      <c r="Q59" s="53">
        <v>5000000000</v>
      </c>
      <c r="R59" s="53">
        <v>0</v>
      </c>
      <c r="S59" s="53">
        <v>0</v>
      </c>
      <c r="T59" s="53">
        <v>5000000000</v>
      </c>
      <c r="U59" s="53">
        <v>0</v>
      </c>
      <c r="V59" s="53">
        <v>0</v>
      </c>
      <c r="W59" s="53">
        <v>5000000000</v>
      </c>
      <c r="X59" s="53">
        <v>0</v>
      </c>
      <c r="Y59" s="53">
        <v>0</v>
      </c>
      <c r="Z59" s="53">
        <v>0</v>
      </c>
      <c r="AA59" s="53">
        <v>0</v>
      </c>
    </row>
    <row r="60" spans="1:27" ht="33.75">
      <c r="A60" s="50" t="s">
        <v>150</v>
      </c>
      <c r="B60" s="51" t="s">
        <v>151</v>
      </c>
      <c r="C60" s="52" t="s">
        <v>176</v>
      </c>
      <c r="D60" s="50" t="s">
        <v>53</v>
      </c>
      <c r="E60" s="50" t="s">
        <v>63</v>
      </c>
      <c r="F60" s="50" t="s">
        <v>94</v>
      </c>
      <c r="G60" s="50" t="s">
        <v>60</v>
      </c>
      <c r="H60" s="50" t="s">
        <v>177</v>
      </c>
      <c r="I60" s="50"/>
      <c r="J60" s="50"/>
      <c r="K60" s="50"/>
      <c r="L60" s="50"/>
      <c r="M60" s="50" t="s">
        <v>152</v>
      </c>
      <c r="N60" s="50" t="s">
        <v>153</v>
      </c>
      <c r="O60" s="50" t="s">
        <v>57</v>
      </c>
      <c r="P60" s="51" t="s">
        <v>178</v>
      </c>
      <c r="Q60" s="53">
        <v>0</v>
      </c>
      <c r="R60" s="53">
        <v>350000000</v>
      </c>
      <c r="S60" s="53">
        <v>0</v>
      </c>
      <c r="T60" s="53">
        <v>350000000</v>
      </c>
      <c r="U60" s="53">
        <v>0</v>
      </c>
      <c r="V60" s="53">
        <v>139326500</v>
      </c>
      <c r="W60" s="53">
        <v>210673500</v>
      </c>
      <c r="X60" s="53">
        <v>126560383</v>
      </c>
      <c r="Y60" s="53">
        <v>126560383</v>
      </c>
      <c r="Z60" s="53">
        <v>126560383</v>
      </c>
      <c r="AA60" s="53">
        <v>126560383</v>
      </c>
    </row>
    <row r="61" spans="1:27" ht="22.5">
      <c r="A61" s="50" t="s">
        <v>150</v>
      </c>
      <c r="B61" s="51" t="s">
        <v>151</v>
      </c>
      <c r="C61" s="52" t="s">
        <v>99</v>
      </c>
      <c r="D61" s="50" t="s">
        <v>53</v>
      </c>
      <c r="E61" s="50" t="s">
        <v>63</v>
      </c>
      <c r="F61" s="50" t="s">
        <v>56</v>
      </c>
      <c r="G61" s="50" t="s">
        <v>54</v>
      </c>
      <c r="H61" s="50" t="s">
        <v>100</v>
      </c>
      <c r="I61" s="50"/>
      <c r="J61" s="50"/>
      <c r="K61" s="50"/>
      <c r="L61" s="50"/>
      <c r="M61" s="50" t="s">
        <v>152</v>
      </c>
      <c r="N61" s="50" t="s">
        <v>153</v>
      </c>
      <c r="O61" s="50" t="s">
        <v>57</v>
      </c>
      <c r="P61" s="51" t="s">
        <v>101</v>
      </c>
      <c r="Q61" s="53">
        <v>3000000000</v>
      </c>
      <c r="R61" s="53">
        <v>0</v>
      </c>
      <c r="S61" s="53">
        <v>0</v>
      </c>
      <c r="T61" s="53">
        <v>3000000000</v>
      </c>
      <c r="U61" s="53">
        <v>0</v>
      </c>
      <c r="V61" s="53">
        <v>439015925.35000002</v>
      </c>
      <c r="W61" s="53">
        <v>2560984074.6500001</v>
      </c>
      <c r="X61" s="53">
        <v>333378607.13999999</v>
      </c>
      <c r="Y61" s="53">
        <v>333378607.13999999</v>
      </c>
      <c r="Z61" s="53">
        <v>330810407.13999999</v>
      </c>
      <c r="AA61" s="53">
        <v>330810407.13999999</v>
      </c>
    </row>
    <row r="62" spans="1:27" ht="22.5">
      <c r="A62" s="50" t="s">
        <v>150</v>
      </c>
      <c r="B62" s="51" t="s">
        <v>151</v>
      </c>
      <c r="C62" s="52" t="s">
        <v>102</v>
      </c>
      <c r="D62" s="50" t="s">
        <v>53</v>
      </c>
      <c r="E62" s="50" t="s">
        <v>63</v>
      </c>
      <c r="F62" s="50" t="s">
        <v>56</v>
      </c>
      <c r="G62" s="50" t="s">
        <v>54</v>
      </c>
      <c r="H62" s="50" t="s">
        <v>103</v>
      </c>
      <c r="I62" s="50"/>
      <c r="J62" s="50"/>
      <c r="K62" s="50"/>
      <c r="L62" s="50"/>
      <c r="M62" s="50" t="s">
        <v>152</v>
      </c>
      <c r="N62" s="50" t="s">
        <v>153</v>
      </c>
      <c r="O62" s="50" t="s">
        <v>57</v>
      </c>
      <c r="P62" s="51" t="s">
        <v>104</v>
      </c>
      <c r="Q62" s="53">
        <v>1500000000</v>
      </c>
      <c r="R62" s="53">
        <v>0</v>
      </c>
      <c r="S62" s="53">
        <v>0</v>
      </c>
      <c r="T62" s="53">
        <v>1500000000</v>
      </c>
      <c r="U62" s="53">
        <v>0</v>
      </c>
      <c r="V62" s="53">
        <v>27011723</v>
      </c>
      <c r="W62" s="53">
        <v>1472988277</v>
      </c>
      <c r="X62" s="53">
        <v>26806907</v>
      </c>
      <c r="Y62" s="53">
        <v>26806907</v>
      </c>
      <c r="Z62" s="53">
        <v>26806907</v>
      </c>
      <c r="AA62" s="53">
        <v>26806907</v>
      </c>
    </row>
    <row r="63" spans="1:27" ht="22.5">
      <c r="A63" s="50" t="s">
        <v>150</v>
      </c>
      <c r="B63" s="51" t="s">
        <v>151</v>
      </c>
      <c r="C63" s="52" t="s">
        <v>105</v>
      </c>
      <c r="D63" s="50" t="s">
        <v>53</v>
      </c>
      <c r="E63" s="50" t="s">
        <v>106</v>
      </c>
      <c r="F63" s="50" t="s">
        <v>54</v>
      </c>
      <c r="G63" s="50"/>
      <c r="H63" s="50"/>
      <c r="I63" s="50"/>
      <c r="J63" s="50"/>
      <c r="K63" s="50"/>
      <c r="L63" s="50"/>
      <c r="M63" s="50" t="s">
        <v>152</v>
      </c>
      <c r="N63" s="50" t="s">
        <v>153</v>
      </c>
      <c r="O63" s="50" t="s">
        <v>57</v>
      </c>
      <c r="P63" s="51" t="s">
        <v>107</v>
      </c>
      <c r="Q63" s="53">
        <v>2893300000</v>
      </c>
      <c r="R63" s="53">
        <v>0</v>
      </c>
      <c r="S63" s="53">
        <v>0</v>
      </c>
      <c r="T63" s="53">
        <v>2893300000</v>
      </c>
      <c r="U63" s="53">
        <v>0</v>
      </c>
      <c r="V63" s="53">
        <v>2638368493</v>
      </c>
      <c r="W63" s="53">
        <v>254931507</v>
      </c>
      <c r="X63" s="53">
        <v>2612457670</v>
      </c>
      <c r="Y63" s="53">
        <v>2612457670</v>
      </c>
      <c r="Z63" s="53">
        <v>2612457670</v>
      </c>
      <c r="AA63" s="53">
        <v>2612457670</v>
      </c>
    </row>
    <row r="64" spans="1:27" ht="22.5">
      <c r="A64" s="50" t="s">
        <v>150</v>
      </c>
      <c r="B64" s="51" t="s">
        <v>151</v>
      </c>
      <c r="C64" s="52" t="s">
        <v>108</v>
      </c>
      <c r="D64" s="50" t="s">
        <v>53</v>
      </c>
      <c r="E64" s="50" t="s">
        <v>106</v>
      </c>
      <c r="F64" s="50" t="s">
        <v>94</v>
      </c>
      <c r="G64" s="50" t="s">
        <v>54</v>
      </c>
      <c r="H64" s="50"/>
      <c r="I64" s="50"/>
      <c r="J64" s="50"/>
      <c r="K64" s="50"/>
      <c r="L64" s="50"/>
      <c r="M64" s="50" t="s">
        <v>152</v>
      </c>
      <c r="N64" s="50" t="s">
        <v>153</v>
      </c>
      <c r="O64" s="50" t="s">
        <v>57</v>
      </c>
      <c r="P64" s="51" t="s">
        <v>109</v>
      </c>
      <c r="Q64" s="53">
        <v>1261100000</v>
      </c>
      <c r="R64" s="53">
        <v>0</v>
      </c>
      <c r="S64" s="53">
        <v>0</v>
      </c>
      <c r="T64" s="53">
        <v>1261100000</v>
      </c>
      <c r="U64" s="53">
        <v>0</v>
      </c>
      <c r="V64" s="53">
        <v>0</v>
      </c>
      <c r="W64" s="53">
        <v>1261100000</v>
      </c>
      <c r="X64" s="53">
        <v>0</v>
      </c>
      <c r="Y64" s="53">
        <v>0</v>
      </c>
      <c r="Z64" s="53">
        <v>0</v>
      </c>
      <c r="AA64" s="53">
        <v>0</v>
      </c>
    </row>
    <row r="65" spans="1:27" ht="22.5">
      <c r="A65" s="50" t="s">
        <v>150</v>
      </c>
      <c r="B65" s="51" t="s">
        <v>151</v>
      </c>
      <c r="C65" s="52" t="s">
        <v>179</v>
      </c>
      <c r="D65" s="50" t="s">
        <v>53</v>
      </c>
      <c r="E65" s="50" t="s">
        <v>106</v>
      </c>
      <c r="F65" s="50" t="s">
        <v>94</v>
      </c>
      <c r="G65" s="50" t="s">
        <v>63</v>
      </c>
      <c r="H65" s="50"/>
      <c r="I65" s="50"/>
      <c r="J65" s="50"/>
      <c r="K65" s="50"/>
      <c r="L65" s="50"/>
      <c r="M65" s="50" t="s">
        <v>152</v>
      </c>
      <c r="N65" s="50" t="s">
        <v>153</v>
      </c>
      <c r="O65" s="50" t="s">
        <v>57</v>
      </c>
      <c r="P65" s="51" t="s">
        <v>180</v>
      </c>
      <c r="Q65" s="53">
        <v>30700000</v>
      </c>
      <c r="R65" s="53">
        <v>0</v>
      </c>
      <c r="S65" s="53">
        <v>0</v>
      </c>
      <c r="T65" s="53">
        <v>30700000</v>
      </c>
      <c r="U65" s="53">
        <v>0</v>
      </c>
      <c r="V65" s="53">
        <v>3160000</v>
      </c>
      <c r="W65" s="53">
        <v>27540000</v>
      </c>
      <c r="X65" s="53">
        <v>3160000</v>
      </c>
      <c r="Y65" s="53">
        <v>3160000</v>
      </c>
      <c r="Z65" s="53">
        <v>3160000</v>
      </c>
      <c r="AA65" s="53">
        <v>3160000</v>
      </c>
    </row>
    <row r="66" spans="1:27" ht="56.25">
      <c r="A66" s="50" t="s">
        <v>150</v>
      </c>
      <c r="B66" s="51" t="s">
        <v>151</v>
      </c>
      <c r="C66" s="52" t="s">
        <v>181</v>
      </c>
      <c r="D66" s="50" t="s">
        <v>111</v>
      </c>
      <c r="E66" s="50" t="s">
        <v>131</v>
      </c>
      <c r="F66" s="50" t="s">
        <v>113</v>
      </c>
      <c r="G66" s="50" t="s">
        <v>114</v>
      </c>
      <c r="H66" s="50"/>
      <c r="I66" s="50"/>
      <c r="J66" s="50"/>
      <c r="K66" s="50"/>
      <c r="L66" s="50"/>
      <c r="M66" s="50" t="s">
        <v>152</v>
      </c>
      <c r="N66" s="50" t="s">
        <v>153</v>
      </c>
      <c r="O66" s="50" t="s">
        <v>57</v>
      </c>
      <c r="P66" s="51" t="s">
        <v>182</v>
      </c>
      <c r="Q66" s="53">
        <v>13791700000</v>
      </c>
      <c r="R66" s="53">
        <v>0</v>
      </c>
      <c r="S66" s="53">
        <v>0</v>
      </c>
      <c r="T66" s="53">
        <v>13791700000</v>
      </c>
      <c r="U66" s="53">
        <v>0</v>
      </c>
      <c r="V66" s="53">
        <v>9795037487.3400002</v>
      </c>
      <c r="W66" s="53">
        <v>3996662512.6599998</v>
      </c>
      <c r="X66" s="53">
        <v>7770471613.5799999</v>
      </c>
      <c r="Y66" s="53">
        <v>3767224609.5599999</v>
      </c>
      <c r="Z66" s="53">
        <v>3767224609.5599999</v>
      </c>
      <c r="AA66" s="53">
        <v>3767224609.5599999</v>
      </c>
    </row>
    <row r="67" spans="1:27" ht="45">
      <c r="A67" s="50" t="s">
        <v>150</v>
      </c>
      <c r="B67" s="51" t="s">
        <v>151</v>
      </c>
      <c r="C67" s="52" t="s">
        <v>183</v>
      </c>
      <c r="D67" s="50" t="s">
        <v>111</v>
      </c>
      <c r="E67" s="50" t="s">
        <v>184</v>
      </c>
      <c r="F67" s="50" t="s">
        <v>113</v>
      </c>
      <c r="G67" s="50" t="s">
        <v>84</v>
      </c>
      <c r="H67" s="50"/>
      <c r="I67" s="50"/>
      <c r="J67" s="50"/>
      <c r="K67" s="50"/>
      <c r="L67" s="50"/>
      <c r="M67" s="50" t="s">
        <v>55</v>
      </c>
      <c r="N67" s="50" t="s">
        <v>118</v>
      </c>
      <c r="O67" s="50" t="s">
        <v>57</v>
      </c>
      <c r="P67" s="51" t="s">
        <v>185</v>
      </c>
      <c r="Q67" s="53">
        <v>36155302030</v>
      </c>
      <c r="R67" s="53">
        <v>0</v>
      </c>
      <c r="S67" s="53">
        <v>0</v>
      </c>
      <c r="T67" s="53">
        <v>36155302030</v>
      </c>
      <c r="U67" s="53">
        <v>0</v>
      </c>
      <c r="V67" s="53">
        <v>13508525422</v>
      </c>
      <c r="W67" s="53">
        <v>22646776608</v>
      </c>
      <c r="X67" s="53">
        <v>419107000</v>
      </c>
      <c r="Y67" s="53">
        <v>170377131.56</v>
      </c>
      <c r="Z67" s="53">
        <v>170377131.56</v>
      </c>
      <c r="AA67" s="53">
        <v>170377131.56</v>
      </c>
    </row>
    <row r="68" spans="1:27" ht="45">
      <c r="A68" s="50" t="s">
        <v>150</v>
      </c>
      <c r="B68" s="51" t="s">
        <v>151</v>
      </c>
      <c r="C68" s="52" t="s">
        <v>183</v>
      </c>
      <c r="D68" s="50" t="s">
        <v>111</v>
      </c>
      <c r="E68" s="50" t="s">
        <v>184</v>
      </c>
      <c r="F68" s="50" t="s">
        <v>113</v>
      </c>
      <c r="G68" s="50" t="s">
        <v>84</v>
      </c>
      <c r="H68" s="50"/>
      <c r="I68" s="50"/>
      <c r="J68" s="50"/>
      <c r="K68" s="50"/>
      <c r="L68" s="50"/>
      <c r="M68" s="50" t="s">
        <v>152</v>
      </c>
      <c r="N68" s="50" t="s">
        <v>153</v>
      </c>
      <c r="O68" s="50" t="s">
        <v>57</v>
      </c>
      <c r="P68" s="51" t="s">
        <v>185</v>
      </c>
      <c r="Q68" s="53">
        <v>7546823733</v>
      </c>
      <c r="R68" s="53">
        <v>0</v>
      </c>
      <c r="S68" s="53">
        <v>0</v>
      </c>
      <c r="T68" s="53">
        <v>7546823733</v>
      </c>
      <c r="U68" s="53">
        <v>0</v>
      </c>
      <c r="V68" s="53">
        <v>1611300999.6700001</v>
      </c>
      <c r="W68" s="53">
        <v>5935522733.3299999</v>
      </c>
      <c r="X68" s="53">
        <v>1365731828.3499999</v>
      </c>
      <c r="Y68" s="53">
        <v>563833674.27999997</v>
      </c>
      <c r="Z68" s="53">
        <v>563833674.27999997</v>
      </c>
      <c r="AA68" s="53">
        <v>563833674.27999997</v>
      </c>
    </row>
    <row r="69" spans="1:27" ht="56.25">
      <c r="A69" s="50" t="s">
        <v>150</v>
      </c>
      <c r="B69" s="51" t="s">
        <v>151</v>
      </c>
      <c r="C69" s="52" t="s">
        <v>186</v>
      </c>
      <c r="D69" s="50" t="s">
        <v>111</v>
      </c>
      <c r="E69" s="50" t="s">
        <v>184</v>
      </c>
      <c r="F69" s="50" t="s">
        <v>113</v>
      </c>
      <c r="G69" s="50" t="s">
        <v>124</v>
      </c>
      <c r="H69" s="50"/>
      <c r="I69" s="50"/>
      <c r="J69" s="50"/>
      <c r="K69" s="50"/>
      <c r="L69" s="50"/>
      <c r="M69" s="50" t="s">
        <v>152</v>
      </c>
      <c r="N69" s="50" t="s">
        <v>153</v>
      </c>
      <c r="O69" s="50" t="s">
        <v>57</v>
      </c>
      <c r="P69" s="51" t="s">
        <v>187</v>
      </c>
      <c r="Q69" s="53">
        <v>14401143689</v>
      </c>
      <c r="R69" s="53">
        <v>0</v>
      </c>
      <c r="S69" s="53">
        <v>0</v>
      </c>
      <c r="T69" s="53">
        <v>14401143689</v>
      </c>
      <c r="U69" s="53">
        <v>0</v>
      </c>
      <c r="V69" s="53">
        <v>10065418891.76</v>
      </c>
      <c r="W69" s="53">
        <v>4335724797.2399998</v>
      </c>
      <c r="X69" s="53">
        <v>1736805357.76</v>
      </c>
      <c r="Y69" s="53">
        <v>0</v>
      </c>
      <c r="Z69" s="53">
        <v>0</v>
      </c>
      <c r="AA69" s="53">
        <v>0</v>
      </c>
    </row>
    <row r="70" spans="1:27" ht="33.75">
      <c r="A70" s="50" t="s">
        <v>150</v>
      </c>
      <c r="B70" s="51" t="s">
        <v>151</v>
      </c>
      <c r="C70" s="52" t="s">
        <v>188</v>
      </c>
      <c r="D70" s="50" t="s">
        <v>111</v>
      </c>
      <c r="E70" s="50" t="s">
        <v>184</v>
      </c>
      <c r="F70" s="50" t="s">
        <v>113</v>
      </c>
      <c r="G70" s="50" t="s">
        <v>118</v>
      </c>
      <c r="H70" s="50"/>
      <c r="I70" s="50"/>
      <c r="J70" s="50"/>
      <c r="K70" s="50"/>
      <c r="L70" s="50"/>
      <c r="M70" s="50" t="s">
        <v>152</v>
      </c>
      <c r="N70" s="50" t="s">
        <v>153</v>
      </c>
      <c r="O70" s="50" t="s">
        <v>57</v>
      </c>
      <c r="P70" s="51" t="s">
        <v>189</v>
      </c>
      <c r="Q70" s="53">
        <v>1364397511</v>
      </c>
      <c r="R70" s="53">
        <v>0</v>
      </c>
      <c r="S70" s="53">
        <v>0</v>
      </c>
      <c r="T70" s="53">
        <v>1364397511</v>
      </c>
      <c r="U70" s="53">
        <v>0</v>
      </c>
      <c r="V70" s="53">
        <v>0</v>
      </c>
      <c r="W70" s="53">
        <v>1364397511</v>
      </c>
      <c r="X70" s="53">
        <v>0</v>
      </c>
      <c r="Y70" s="53">
        <v>0</v>
      </c>
      <c r="Z70" s="53">
        <v>0</v>
      </c>
      <c r="AA70" s="53">
        <v>0</v>
      </c>
    </row>
    <row r="71" spans="1:27" ht="56.25">
      <c r="A71" s="50" t="s">
        <v>150</v>
      </c>
      <c r="B71" s="51" t="s">
        <v>151</v>
      </c>
      <c r="C71" s="52" t="s">
        <v>190</v>
      </c>
      <c r="D71" s="50" t="s">
        <v>111</v>
      </c>
      <c r="E71" s="50" t="s">
        <v>141</v>
      </c>
      <c r="F71" s="50" t="s">
        <v>113</v>
      </c>
      <c r="G71" s="50" t="s">
        <v>132</v>
      </c>
      <c r="H71" s="50"/>
      <c r="I71" s="50"/>
      <c r="J71" s="50"/>
      <c r="K71" s="50"/>
      <c r="L71" s="50"/>
      <c r="M71" s="50" t="s">
        <v>152</v>
      </c>
      <c r="N71" s="50" t="s">
        <v>153</v>
      </c>
      <c r="O71" s="50" t="s">
        <v>57</v>
      </c>
      <c r="P71" s="51" t="s">
        <v>191</v>
      </c>
      <c r="Q71" s="53">
        <v>213187111</v>
      </c>
      <c r="R71" s="53">
        <v>0</v>
      </c>
      <c r="S71" s="53">
        <v>0</v>
      </c>
      <c r="T71" s="53">
        <v>213187111</v>
      </c>
      <c r="U71" s="53">
        <v>0</v>
      </c>
      <c r="V71" s="53">
        <v>181987600</v>
      </c>
      <c r="W71" s="53">
        <v>31199511</v>
      </c>
      <c r="X71" s="53">
        <v>175240951.5</v>
      </c>
      <c r="Y71" s="53">
        <v>88612751.5</v>
      </c>
      <c r="Z71" s="53">
        <v>88612751.5</v>
      </c>
      <c r="AA71" s="53">
        <v>88612751.5</v>
      </c>
    </row>
    <row r="72" spans="1:27" ht="67.5">
      <c r="A72" s="50" t="s">
        <v>150</v>
      </c>
      <c r="B72" s="51" t="s">
        <v>151</v>
      </c>
      <c r="C72" s="52" t="s">
        <v>140</v>
      </c>
      <c r="D72" s="50" t="s">
        <v>111</v>
      </c>
      <c r="E72" s="50" t="s">
        <v>141</v>
      </c>
      <c r="F72" s="50" t="s">
        <v>113</v>
      </c>
      <c r="G72" s="50" t="s">
        <v>142</v>
      </c>
      <c r="H72" s="50"/>
      <c r="I72" s="50"/>
      <c r="J72" s="50"/>
      <c r="K72" s="50"/>
      <c r="L72" s="50"/>
      <c r="M72" s="50" t="s">
        <v>152</v>
      </c>
      <c r="N72" s="50" t="s">
        <v>153</v>
      </c>
      <c r="O72" s="50" t="s">
        <v>57</v>
      </c>
      <c r="P72" s="51" t="s">
        <v>192</v>
      </c>
      <c r="Q72" s="53">
        <v>545147956</v>
      </c>
      <c r="R72" s="53">
        <v>0</v>
      </c>
      <c r="S72" s="53">
        <v>0</v>
      </c>
      <c r="T72" s="53">
        <v>545147956</v>
      </c>
      <c r="U72" s="53">
        <v>0</v>
      </c>
      <c r="V72" s="53">
        <v>0</v>
      </c>
      <c r="W72" s="53">
        <v>545147956</v>
      </c>
      <c r="X72" s="53">
        <v>0</v>
      </c>
      <c r="Y72" s="53">
        <v>0</v>
      </c>
      <c r="Z72" s="53">
        <v>0</v>
      </c>
      <c r="AA72" s="53">
        <v>0</v>
      </c>
    </row>
    <row r="73" spans="1:27" ht="67.5">
      <c r="A73" s="50" t="s">
        <v>150</v>
      </c>
      <c r="B73" s="51" t="s">
        <v>151</v>
      </c>
      <c r="C73" s="52" t="s">
        <v>140</v>
      </c>
      <c r="D73" s="50" t="s">
        <v>111</v>
      </c>
      <c r="E73" s="50" t="s">
        <v>141</v>
      </c>
      <c r="F73" s="50" t="s">
        <v>113</v>
      </c>
      <c r="G73" s="50" t="s">
        <v>142</v>
      </c>
      <c r="H73" s="50"/>
      <c r="I73" s="50"/>
      <c r="J73" s="50"/>
      <c r="K73" s="50"/>
      <c r="L73" s="50"/>
      <c r="M73" s="50" t="s">
        <v>152</v>
      </c>
      <c r="N73" s="50" t="s">
        <v>161</v>
      </c>
      <c r="O73" s="50" t="s">
        <v>57</v>
      </c>
      <c r="P73" s="51" t="s">
        <v>192</v>
      </c>
      <c r="Q73" s="53">
        <v>25231600000</v>
      </c>
      <c r="R73" s="53">
        <v>0</v>
      </c>
      <c r="S73" s="53">
        <v>0</v>
      </c>
      <c r="T73" s="53">
        <v>25231600000</v>
      </c>
      <c r="U73" s="53">
        <v>0</v>
      </c>
      <c r="V73" s="53">
        <v>21962442448</v>
      </c>
      <c r="W73" s="53">
        <v>3269157552</v>
      </c>
      <c r="X73" s="53">
        <v>7184363121.3800001</v>
      </c>
      <c r="Y73" s="53">
        <v>226411230.99000001</v>
      </c>
      <c r="Z73" s="53">
        <v>226411230.99000001</v>
      </c>
      <c r="AA73" s="53">
        <v>226411230.99000001</v>
      </c>
    </row>
    <row r="74" spans="1:27" ht="33.75">
      <c r="A74" s="50" t="s">
        <v>150</v>
      </c>
      <c r="B74" s="51" t="s">
        <v>151</v>
      </c>
      <c r="C74" s="52" t="s">
        <v>144</v>
      </c>
      <c r="D74" s="50" t="s">
        <v>111</v>
      </c>
      <c r="E74" s="50" t="s">
        <v>141</v>
      </c>
      <c r="F74" s="50" t="s">
        <v>113</v>
      </c>
      <c r="G74" s="50" t="s">
        <v>145</v>
      </c>
      <c r="H74" s="50"/>
      <c r="I74" s="50"/>
      <c r="J74" s="50"/>
      <c r="K74" s="50"/>
      <c r="L74" s="50"/>
      <c r="M74" s="50" t="s">
        <v>152</v>
      </c>
      <c r="N74" s="50" t="s">
        <v>153</v>
      </c>
      <c r="O74" s="50" t="s">
        <v>57</v>
      </c>
      <c r="P74" s="51" t="s">
        <v>193</v>
      </c>
      <c r="Q74" s="53">
        <v>6180000000</v>
      </c>
      <c r="R74" s="53">
        <v>0</v>
      </c>
      <c r="S74" s="53">
        <v>0</v>
      </c>
      <c r="T74" s="53">
        <v>6180000000</v>
      </c>
      <c r="U74" s="53">
        <v>0</v>
      </c>
      <c r="V74" s="53">
        <v>5053946110</v>
      </c>
      <c r="W74" s="53">
        <v>1126053890</v>
      </c>
      <c r="X74" s="53">
        <v>677524673</v>
      </c>
      <c r="Y74" s="53">
        <v>193188881.68000001</v>
      </c>
      <c r="Z74" s="53">
        <v>193188881.68000001</v>
      </c>
      <c r="AA74" s="53">
        <v>193188881.68000001</v>
      </c>
    </row>
    <row r="75" spans="1:27" ht="33.75">
      <c r="A75" s="50" t="s">
        <v>194</v>
      </c>
      <c r="B75" s="51" t="s">
        <v>195</v>
      </c>
      <c r="C75" s="52" t="s">
        <v>52</v>
      </c>
      <c r="D75" s="50" t="s">
        <v>53</v>
      </c>
      <c r="E75" s="50" t="s">
        <v>54</v>
      </c>
      <c r="F75" s="50" t="s">
        <v>54</v>
      </c>
      <c r="G75" s="50" t="s">
        <v>54</v>
      </c>
      <c r="H75" s="50"/>
      <c r="I75" s="50"/>
      <c r="J75" s="50"/>
      <c r="K75" s="50"/>
      <c r="L75" s="50"/>
      <c r="M75" s="50" t="s">
        <v>55</v>
      </c>
      <c r="N75" s="50" t="s">
        <v>56</v>
      </c>
      <c r="O75" s="50" t="s">
        <v>57</v>
      </c>
      <c r="P75" s="51" t="s">
        <v>58</v>
      </c>
      <c r="Q75" s="53">
        <v>555034100000</v>
      </c>
      <c r="R75" s="53">
        <v>0</v>
      </c>
      <c r="S75" s="53">
        <v>0</v>
      </c>
      <c r="T75" s="53">
        <v>555034100000</v>
      </c>
      <c r="U75" s="53">
        <v>0</v>
      </c>
      <c r="V75" s="53">
        <v>262880530079</v>
      </c>
      <c r="W75" s="53">
        <v>292153569921</v>
      </c>
      <c r="X75" s="53">
        <v>261492152423</v>
      </c>
      <c r="Y75" s="53">
        <v>261023760887</v>
      </c>
      <c r="Z75" s="53">
        <v>260931219780</v>
      </c>
      <c r="AA75" s="53">
        <v>260770435763</v>
      </c>
    </row>
    <row r="76" spans="1:27" ht="33.75">
      <c r="A76" s="50" t="s">
        <v>194</v>
      </c>
      <c r="B76" s="51" t="s">
        <v>195</v>
      </c>
      <c r="C76" s="52" t="s">
        <v>59</v>
      </c>
      <c r="D76" s="50" t="s">
        <v>53</v>
      </c>
      <c r="E76" s="50" t="s">
        <v>54</v>
      </c>
      <c r="F76" s="50" t="s">
        <v>54</v>
      </c>
      <c r="G76" s="50" t="s">
        <v>60</v>
      </c>
      <c r="H76" s="50"/>
      <c r="I76" s="50"/>
      <c r="J76" s="50"/>
      <c r="K76" s="50"/>
      <c r="L76" s="50"/>
      <c r="M76" s="50" t="s">
        <v>55</v>
      </c>
      <c r="N76" s="50" t="s">
        <v>56</v>
      </c>
      <c r="O76" s="50" t="s">
        <v>57</v>
      </c>
      <c r="P76" s="51" t="s">
        <v>61</v>
      </c>
      <c r="Q76" s="53">
        <v>260856600000</v>
      </c>
      <c r="R76" s="53">
        <v>0</v>
      </c>
      <c r="S76" s="53">
        <v>0</v>
      </c>
      <c r="T76" s="53">
        <v>260856600000</v>
      </c>
      <c r="U76" s="53">
        <v>0</v>
      </c>
      <c r="V76" s="53">
        <v>130424550787</v>
      </c>
      <c r="W76" s="53">
        <v>130432049213</v>
      </c>
      <c r="X76" s="53">
        <v>129898141639</v>
      </c>
      <c r="Y76" s="53">
        <v>127905053285</v>
      </c>
      <c r="Z76" s="53">
        <v>127894260585</v>
      </c>
      <c r="AA76" s="53">
        <v>123133462367</v>
      </c>
    </row>
    <row r="77" spans="1:27" ht="33.75">
      <c r="A77" s="50" t="s">
        <v>194</v>
      </c>
      <c r="B77" s="51" t="s">
        <v>195</v>
      </c>
      <c r="C77" s="52" t="s">
        <v>62</v>
      </c>
      <c r="D77" s="50" t="s">
        <v>53</v>
      </c>
      <c r="E77" s="50" t="s">
        <v>54</v>
      </c>
      <c r="F77" s="50" t="s">
        <v>54</v>
      </c>
      <c r="G77" s="50" t="s">
        <v>63</v>
      </c>
      <c r="H77" s="50"/>
      <c r="I77" s="50"/>
      <c r="J77" s="50"/>
      <c r="K77" s="50"/>
      <c r="L77" s="50"/>
      <c r="M77" s="50" t="s">
        <v>55</v>
      </c>
      <c r="N77" s="50" t="s">
        <v>56</v>
      </c>
      <c r="O77" s="50" t="s">
        <v>57</v>
      </c>
      <c r="P77" s="51" t="s">
        <v>64</v>
      </c>
      <c r="Q77" s="53">
        <v>160042300000</v>
      </c>
      <c r="R77" s="53">
        <v>0</v>
      </c>
      <c r="S77" s="53">
        <v>0</v>
      </c>
      <c r="T77" s="53">
        <v>160042300000</v>
      </c>
      <c r="U77" s="53">
        <v>0</v>
      </c>
      <c r="V77" s="53">
        <v>83592408915.929993</v>
      </c>
      <c r="W77" s="53">
        <v>76449891084.070007</v>
      </c>
      <c r="X77" s="53">
        <v>82738097109.929993</v>
      </c>
      <c r="Y77" s="53">
        <v>82273637753.929993</v>
      </c>
      <c r="Z77" s="53">
        <v>82215987463.929993</v>
      </c>
      <c r="AA77" s="53">
        <v>80343718451.929993</v>
      </c>
    </row>
    <row r="78" spans="1:27" ht="33.75">
      <c r="A78" s="50" t="s">
        <v>194</v>
      </c>
      <c r="B78" s="51" t="s">
        <v>195</v>
      </c>
      <c r="C78" s="52" t="s">
        <v>154</v>
      </c>
      <c r="D78" s="50" t="s">
        <v>53</v>
      </c>
      <c r="E78" s="50" t="s">
        <v>54</v>
      </c>
      <c r="F78" s="50" t="s">
        <v>54</v>
      </c>
      <c r="G78" s="50" t="s">
        <v>94</v>
      </c>
      <c r="H78" s="50"/>
      <c r="I78" s="50"/>
      <c r="J78" s="50"/>
      <c r="K78" s="50"/>
      <c r="L78" s="50"/>
      <c r="M78" s="50" t="s">
        <v>55</v>
      </c>
      <c r="N78" s="50" t="s">
        <v>56</v>
      </c>
      <c r="O78" s="50" t="s">
        <v>57</v>
      </c>
      <c r="P78" s="51" t="s">
        <v>155</v>
      </c>
      <c r="Q78" s="53">
        <v>99836000000</v>
      </c>
      <c r="R78" s="53">
        <v>0</v>
      </c>
      <c r="S78" s="53">
        <v>0</v>
      </c>
      <c r="T78" s="53">
        <v>99836000000</v>
      </c>
      <c r="U78" s="53">
        <v>99836000000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</row>
    <row r="79" spans="1:27" ht="33.75">
      <c r="A79" s="50" t="s">
        <v>194</v>
      </c>
      <c r="B79" s="51" t="s">
        <v>195</v>
      </c>
      <c r="C79" s="52" t="s">
        <v>65</v>
      </c>
      <c r="D79" s="50" t="s">
        <v>53</v>
      </c>
      <c r="E79" s="50" t="s">
        <v>60</v>
      </c>
      <c r="F79" s="50" t="s">
        <v>54</v>
      </c>
      <c r="G79" s="50"/>
      <c r="H79" s="50"/>
      <c r="I79" s="50"/>
      <c r="J79" s="50"/>
      <c r="K79" s="50"/>
      <c r="L79" s="50"/>
      <c r="M79" s="50" t="s">
        <v>55</v>
      </c>
      <c r="N79" s="50" t="s">
        <v>56</v>
      </c>
      <c r="O79" s="50" t="s">
        <v>57</v>
      </c>
      <c r="P79" s="51" t="s">
        <v>66</v>
      </c>
      <c r="Q79" s="53">
        <v>868600000</v>
      </c>
      <c r="R79" s="53">
        <v>0</v>
      </c>
      <c r="S79" s="53">
        <v>0</v>
      </c>
      <c r="T79" s="53">
        <v>868600000</v>
      </c>
      <c r="U79" s="53">
        <v>0</v>
      </c>
      <c r="V79" s="53">
        <v>861599999.47000003</v>
      </c>
      <c r="W79" s="53">
        <v>7000000.5300000003</v>
      </c>
      <c r="X79" s="53">
        <v>152916031.47</v>
      </c>
      <c r="Y79" s="53">
        <v>0</v>
      </c>
      <c r="Z79" s="53">
        <v>0</v>
      </c>
      <c r="AA79" s="53">
        <v>0</v>
      </c>
    </row>
    <row r="80" spans="1:27" ht="33.75">
      <c r="A80" s="50" t="s">
        <v>194</v>
      </c>
      <c r="B80" s="51" t="s">
        <v>195</v>
      </c>
      <c r="C80" s="52" t="s">
        <v>65</v>
      </c>
      <c r="D80" s="50" t="s">
        <v>53</v>
      </c>
      <c r="E80" s="50" t="s">
        <v>60</v>
      </c>
      <c r="F80" s="50" t="s">
        <v>54</v>
      </c>
      <c r="G80" s="50"/>
      <c r="H80" s="50"/>
      <c r="I80" s="50"/>
      <c r="J80" s="50"/>
      <c r="K80" s="50"/>
      <c r="L80" s="50"/>
      <c r="M80" s="50" t="s">
        <v>152</v>
      </c>
      <c r="N80" s="50" t="s">
        <v>153</v>
      </c>
      <c r="O80" s="50" t="s">
        <v>57</v>
      </c>
      <c r="P80" s="51" t="s">
        <v>66</v>
      </c>
      <c r="Q80" s="53">
        <v>73300000</v>
      </c>
      <c r="R80" s="53">
        <v>0</v>
      </c>
      <c r="S80" s="53">
        <v>0</v>
      </c>
      <c r="T80" s="53">
        <v>73300000</v>
      </c>
      <c r="U80" s="53">
        <v>0</v>
      </c>
      <c r="V80" s="53">
        <v>73300000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</row>
    <row r="81" spans="1:27" ht="33.75">
      <c r="A81" s="50" t="s">
        <v>194</v>
      </c>
      <c r="B81" s="51" t="s">
        <v>195</v>
      </c>
      <c r="C81" s="52" t="s">
        <v>65</v>
      </c>
      <c r="D81" s="50" t="s">
        <v>53</v>
      </c>
      <c r="E81" s="50" t="s">
        <v>60</v>
      </c>
      <c r="F81" s="50" t="s">
        <v>54</v>
      </c>
      <c r="G81" s="50"/>
      <c r="H81" s="50"/>
      <c r="I81" s="50"/>
      <c r="J81" s="50"/>
      <c r="K81" s="50"/>
      <c r="L81" s="50"/>
      <c r="M81" s="50" t="s">
        <v>152</v>
      </c>
      <c r="N81" s="50" t="s">
        <v>156</v>
      </c>
      <c r="O81" s="50" t="s">
        <v>57</v>
      </c>
      <c r="P81" s="51" t="s">
        <v>66</v>
      </c>
      <c r="Q81" s="53">
        <v>1224100000</v>
      </c>
      <c r="R81" s="53">
        <v>0</v>
      </c>
      <c r="S81" s="53">
        <v>0</v>
      </c>
      <c r="T81" s="53">
        <v>1224100000</v>
      </c>
      <c r="U81" s="53">
        <v>0</v>
      </c>
      <c r="V81" s="53">
        <v>520537016</v>
      </c>
      <c r="W81" s="53">
        <v>703562984</v>
      </c>
      <c r="X81" s="53">
        <v>199118864.28</v>
      </c>
      <c r="Y81" s="53">
        <v>53656553.280000001</v>
      </c>
      <c r="Z81" s="53">
        <v>47948753.280000001</v>
      </c>
      <c r="AA81" s="53">
        <v>47948753.280000001</v>
      </c>
    </row>
    <row r="82" spans="1:27" ht="33.75">
      <c r="A82" s="50" t="s">
        <v>194</v>
      </c>
      <c r="B82" s="51" t="s">
        <v>195</v>
      </c>
      <c r="C82" s="52" t="s">
        <v>67</v>
      </c>
      <c r="D82" s="50" t="s">
        <v>53</v>
      </c>
      <c r="E82" s="50" t="s">
        <v>60</v>
      </c>
      <c r="F82" s="50" t="s">
        <v>60</v>
      </c>
      <c r="G82" s="50"/>
      <c r="H82" s="50"/>
      <c r="I82" s="50"/>
      <c r="J82" s="50"/>
      <c r="K82" s="50"/>
      <c r="L82" s="50"/>
      <c r="M82" s="50" t="s">
        <v>55</v>
      </c>
      <c r="N82" s="50" t="s">
        <v>56</v>
      </c>
      <c r="O82" s="50" t="s">
        <v>57</v>
      </c>
      <c r="P82" s="51" t="s">
        <v>68</v>
      </c>
      <c r="Q82" s="53">
        <v>202793300000</v>
      </c>
      <c r="R82" s="53">
        <v>0</v>
      </c>
      <c r="S82" s="53">
        <v>0</v>
      </c>
      <c r="T82" s="53">
        <v>202793300000</v>
      </c>
      <c r="U82" s="53">
        <v>0</v>
      </c>
      <c r="V82" s="53">
        <v>145785300529.75</v>
      </c>
      <c r="W82" s="53">
        <v>57007999470.25</v>
      </c>
      <c r="X82" s="53">
        <v>118032320849.55</v>
      </c>
      <c r="Y82" s="53">
        <v>67666661691.199997</v>
      </c>
      <c r="Z82" s="53">
        <v>67518627697.199997</v>
      </c>
      <c r="AA82" s="53">
        <v>66407880060.709999</v>
      </c>
    </row>
    <row r="83" spans="1:27" ht="33.75">
      <c r="A83" s="50" t="s">
        <v>194</v>
      </c>
      <c r="B83" s="51" t="s">
        <v>195</v>
      </c>
      <c r="C83" s="52" t="s">
        <v>67</v>
      </c>
      <c r="D83" s="50" t="s">
        <v>53</v>
      </c>
      <c r="E83" s="50" t="s">
        <v>60</v>
      </c>
      <c r="F83" s="50" t="s">
        <v>60</v>
      </c>
      <c r="G83" s="50"/>
      <c r="H83" s="50"/>
      <c r="I83" s="50"/>
      <c r="J83" s="50"/>
      <c r="K83" s="50"/>
      <c r="L83" s="50"/>
      <c r="M83" s="50" t="s">
        <v>152</v>
      </c>
      <c r="N83" s="50" t="s">
        <v>156</v>
      </c>
      <c r="O83" s="50" t="s">
        <v>57</v>
      </c>
      <c r="P83" s="51" t="s">
        <v>68</v>
      </c>
      <c r="Q83" s="53">
        <v>6692200000</v>
      </c>
      <c r="R83" s="53">
        <v>0</v>
      </c>
      <c r="S83" s="53">
        <v>0</v>
      </c>
      <c r="T83" s="53">
        <v>6692200000</v>
      </c>
      <c r="U83" s="53">
        <v>0</v>
      </c>
      <c r="V83" s="53">
        <v>2834272691.3600001</v>
      </c>
      <c r="W83" s="53">
        <v>3857927308.6399999</v>
      </c>
      <c r="X83" s="53">
        <v>1864202547.1800001</v>
      </c>
      <c r="Y83" s="53">
        <v>402472768.72000003</v>
      </c>
      <c r="Z83" s="53">
        <v>269984673.72000003</v>
      </c>
      <c r="AA83" s="53">
        <v>269984673.72000003</v>
      </c>
    </row>
    <row r="84" spans="1:27" ht="33.75">
      <c r="A84" s="50" t="s">
        <v>194</v>
      </c>
      <c r="B84" s="51" t="s">
        <v>195</v>
      </c>
      <c r="C84" s="52" t="s">
        <v>196</v>
      </c>
      <c r="D84" s="50" t="s">
        <v>53</v>
      </c>
      <c r="E84" s="50" t="s">
        <v>63</v>
      </c>
      <c r="F84" s="50" t="s">
        <v>63</v>
      </c>
      <c r="G84" s="50" t="s">
        <v>54</v>
      </c>
      <c r="H84" s="50" t="s">
        <v>197</v>
      </c>
      <c r="I84" s="50"/>
      <c r="J84" s="50"/>
      <c r="K84" s="50"/>
      <c r="L84" s="50"/>
      <c r="M84" s="50" t="s">
        <v>55</v>
      </c>
      <c r="N84" s="50" t="s">
        <v>56</v>
      </c>
      <c r="O84" s="50" t="s">
        <v>57</v>
      </c>
      <c r="P84" s="51" t="s">
        <v>198</v>
      </c>
      <c r="Q84" s="53">
        <v>26522500000</v>
      </c>
      <c r="R84" s="53">
        <v>0</v>
      </c>
      <c r="S84" s="53">
        <v>0</v>
      </c>
      <c r="T84" s="53">
        <v>26522500000</v>
      </c>
      <c r="U84" s="53">
        <v>0</v>
      </c>
      <c r="V84" s="53">
        <v>24653744071.119999</v>
      </c>
      <c r="W84" s="53">
        <v>1868755928.8800001</v>
      </c>
      <c r="X84" s="53">
        <v>17455574978.259998</v>
      </c>
      <c r="Y84" s="53">
        <v>5142101517.46</v>
      </c>
      <c r="Z84" s="53">
        <v>5141993913.46</v>
      </c>
      <c r="AA84" s="53">
        <v>5141993913.46</v>
      </c>
    </row>
    <row r="85" spans="1:27" ht="33.75">
      <c r="A85" s="50" t="s">
        <v>194</v>
      </c>
      <c r="B85" s="51" t="s">
        <v>195</v>
      </c>
      <c r="C85" s="52" t="s">
        <v>196</v>
      </c>
      <c r="D85" s="50" t="s">
        <v>53</v>
      </c>
      <c r="E85" s="50" t="s">
        <v>63</v>
      </c>
      <c r="F85" s="50" t="s">
        <v>63</v>
      </c>
      <c r="G85" s="50" t="s">
        <v>54</v>
      </c>
      <c r="H85" s="50" t="s">
        <v>197</v>
      </c>
      <c r="I85" s="50"/>
      <c r="J85" s="50"/>
      <c r="K85" s="50"/>
      <c r="L85" s="50"/>
      <c r="M85" s="50" t="s">
        <v>152</v>
      </c>
      <c r="N85" s="50" t="s">
        <v>156</v>
      </c>
      <c r="O85" s="50" t="s">
        <v>57</v>
      </c>
      <c r="P85" s="51" t="s">
        <v>198</v>
      </c>
      <c r="Q85" s="53">
        <v>1409000000</v>
      </c>
      <c r="R85" s="53">
        <v>0</v>
      </c>
      <c r="S85" s="53">
        <v>0</v>
      </c>
      <c r="T85" s="53">
        <v>1409000000</v>
      </c>
      <c r="U85" s="53">
        <v>0</v>
      </c>
      <c r="V85" s="53">
        <v>391409008</v>
      </c>
      <c r="W85" s="53">
        <v>1017590992</v>
      </c>
      <c r="X85" s="53">
        <v>163408792</v>
      </c>
      <c r="Y85" s="53">
        <v>0</v>
      </c>
      <c r="Z85" s="53">
        <v>0</v>
      </c>
      <c r="AA85" s="53">
        <v>0</v>
      </c>
    </row>
    <row r="86" spans="1:27" ht="45">
      <c r="A86" s="50" t="s">
        <v>194</v>
      </c>
      <c r="B86" s="51" t="s">
        <v>195</v>
      </c>
      <c r="C86" s="52" t="s">
        <v>199</v>
      </c>
      <c r="D86" s="50" t="s">
        <v>53</v>
      </c>
      <c r="E86" s="50" t="s">
        <v>63</v>
      </c>
      <c r="F86" s="50" t="s">
        <v>63</v>
      </c>
      <c r="G86" s="50" t="s">
        <v>54</v>
      </c>
      <c r="H86" s="50" t="s">
        <v>200</v>
      </c>
      <c r="I86" s="50"/>
      <c r="J86" s="50"/>
      <c r="K86" s="50"/>
      <c r="L86" s="50"/>
      <c r="M86" s="50" t="s">
        <v>55</v>
      </c>
      <c r="N86" s="50" t="s">
        <v>56</v>
      </c>
      <c r="O86" s="50" t="s">
        <v>57</v>
      </c>
      <c r="P86" s="51" t="s">
        <v>201</v>
      </c>
      <c r="Q86" s="53">
        <v>1586500000</v>
      </c>
      <c r="R86" s="53">
        <v>0</v>
      </c>
      <c r="S86" s="53">
        <v>0</v>
      </c>
      <c r="T86" s="53">
        <v>1586500000</v>
      </c>
      <c r="U86" s="53">
        <v>0</v>
      </c>
      <c r="V86" s="53">
        <v>1574882845.52</v>
      </c>
      <c r="W86" s="53">
        <v>11617154.48</v>
      </c>
      <c r="X86" s="53">
        <v>1301231964.72</v>
      </c>
      <c r="Y86" s="53">
        <v>441080581.19</v>
      </c>
      <c r="Z86" s="53">
        <v>440904133.19</v>
      </c>
      <c r="AA86" s="53">
        <v>440904133.19</v>
      </c>
    </row>
    <row r="87" spans="1:27" ht="33.75">
      <c r="A87" s="50" t="s">
        <v>194</v>
      </c>
      <c r="B87" s="51" t="s">
        <v>195</v>
      </c>
      <c r="C87" s="52" t="s">
        <v>202</v>
      </c>
      <c r="D87" s="50" t="s">
        <v>53</v>
      </c>
      <c r="E87" s="50" t="s">
        <v>63</v>
      </c>
      <c r="F87" s="50" t="s">
        <v>63</v>
      </c>
      <c r="G87" s="50" t="s">
        <v>54</v>
      </c>
      <c r="H87" s="50" t="s">
        <v>203</v>
      </c>
      <c r="I87" s="50"/>
      <c r="J87" s="50"/>
      <c r="K87" s="50"/>
      <c r="L87" s="50"/>
      <c r="M87" s="50" t="s">
        <v>55</v>
      </c>
      <c r="N87" s="50" t="s">
        <v>56</v>
      </c>
      <c r="O87" s="50" t="s">
        <v>57</v>
      </c>
      <c r="P87" s="51" t="s">
        <v>204</v>
      </c>
      <c r="Q87" s="53">
        <v>169800000</v>
      </c>
      <c r="R87" s="53">
        <v>0</v>
      </c>
      <c r="S87" s="53">
        <v>0</v>
      </c>
      <c r="T87" s="53">
        <v>169800000</v>
      </c>
      <c r="U87" s="53">
        <v>0</v>
      </c>
      <c r="V87" s="53">
        <v>105599820</v>
      </c>
      <c r="W87" s="53">
        <v>64200180</v>
      </c>
      <c r="X87" s="53">
        <v>18895400.030000001</v>
      </c>
      <c r="Y87" s="53">
        <v>0</v>
      </c>
      <c r="Z87" s="53">
        <v>0</v>
      </c>
      <c r="AA87" s="53">
        <v>0</v>
      </c>
    </row>
    <row r="88" spans="1:27" ht="33.75">
      <c r="A88" s="50" t="s">
        <v>194</v>
      </c>
      <c r="B88" s="51" t="s">
        <v>195</v>
      </c>
      <c r="C88" s="52" t="s">
        <v>89</v>
      </c>
      <c r="D88" s="50" t="s">
        <v>53</v>
      </c>
      <c r="E88" s="50" t="s">
        <v>63</v>
      </c>
      <c r="F88" s="50" t="s">
        <v>63</v>
      </c>
      <c r="G88" s="50" t="s">
        <v>54</v>
      </c>
      <c r="H88" s="50" t="s">
        <v>90</v>
      </c>
      <c r="I88" s="50"/>
      <c r="J88" s="50"/>
      <c r="K88" s="50"/>
      <c r="L88" s="50"/>
      <c r="M88" s="50" t="s">
        <v>55</v>
      </c>
      <c r="N88" s="50" t="s">
        <v>56</v>
      </c>
      <c r="O88" s="50" t="s">
        <v>57</v>
      </c>
      <c r="P88" s="51" t="s">
        <v>91</v>
      </c>
      <c r="Q88" s="53">
        <v>24114100000</v>
      </c>
      <c r="R88" s="53">
        <v>0</v>
      </c>
      <c r="S88" s="53">
        <v>0</v>
      </c>
      <c r="T88" s="53">
        <v>24114100000</v>
      </c>
      <c r="U88" s="53">
        <v>24114100000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</row>
    <row r="89" spans="1:27" ht="33.75">
      <c r="A89" s="50" t="s">
        <v>194</v>
      </c>
      <c r="B89" s="51" t="s">
        <v>195</v>
      </c>
      <c r="C89" s="52" t="s">
        <v>97</v>
      </c>
      <c r="D89" s="50" t="s">
        <v>53</v>
      </c>
      <c r="E89" s="50" t="s">
        <v>63</v>
      </c>
      <c r="F89" s="50" t="s">
        <v>94</v>
      </c>
      <c r="G89" s="50" t="s">
        <v>60</v>
      </c>
      <c r="H89" s="50" t="s">
        <v>95</v>
      </c>
      <c r="I89" s="50"/>
      <c r="J89" s="50"/>
      <c r="K89" s="50"/>
      <c r="L89" s="50"/>
      <c r="M89" s="50" t="s">
        <v>55</v>
      </c>
      <c r="N89" s="50" t="s">
        <v>56</v>
      </c>
      <c r="O89" s="50" t="s">
        <v>57</v>
      </c>
      <c r="P89" s="51" t="s">
        <v>98</v>
      </c>
      <c r="Q89" s="53">
        <v>4719200000</v>
      </c>
      <c r="R89" s="53">
        <v>0</v>
      </c>
      <c r="S89" s="53">
        <v>0</v>
      </c>
      <c r="T89" s="53">
        <v>4719200000</v>
      </c>
      <c r="U89" s="53">
        <v>0</v>
      </c>
      <c r="V89" s="53">
        <v>3568559043</v>
      </c>
      <c r="W89" s="53">
        <v>1150640957</v>
      </c>
      <c r="X89" s="53">
        <v>2129171961</v>
      </c>
      <c r="Y89" s="53">
        <v>1192496679</v>
      </c>
      <c r="Z89" s="53">
        <v>1192496679</v>
      </c>
      <c r="AA89" s="53">
        <v>1192496679</v>
      </c>
    </row>
    <row r="90" spans="1:27" ht="33.75">
      <c r="A90" s="50" t="s">
        <v>194</v>
      </c>
      <c r="B90" s="51" t="s">
        <v>195</v>
      </c>
      <c r="C90" s="52" t="s">
        <v>205</v>
      </c>
      <c r="D90" s="50" t="s">
        <v>53</v>
      </c>
      <c r="E90" s="50" t="s">
        <v>63</v>
      </c>
      <c r="F90" s="50" t="s">
        <v>94</v>
      </c>
      <c r="G90" s="50" t="s">
        <v>60</v>
      </c>
      <c r="H90" s="50" t="s">
        <v>206</v>
      </c>
      <c r="I90" s="50"/>
      <c r="J90" s="50"/>
      <c r="K90" s="50"/>
      <c r="L90" s="50"/>
      <c r="M90" s="50" t="s">
        <v>55</v>
      </c>
      <c r="N90" s="50" t="s">
        <v>56</v>
      </c>
      <c r="O90" s="50" t="s">
        <v>57</v>
      </c>
      <c r="P90" s="51" t="s">
        <v>207</v>
      </c>
      <c r="Q90" s="53">
        <v>194900000</v>
      </c>
      <c r="R90" s="53">
        <v>0</v>
      </c>
      <c r="S90" s="53">
        <v>0</v>
      </c>
      <c r="T90" s="53">
        <v>194900000</v>
      </c>
      <c r="U90" s="53">
        <v>0</v>
      </c>
      <c r="V90" s="53">
        <v>194900000</v>
      </c>
      <c r="W90" s="53">
        <v>0</v>
      </c>
      <c r="X90" s="53">
        <v>155464761</v>
      </c>
      <c r="Y90" s="53">
        <v>141730261.99000001</v>
      </c>
      <c r="Z90" s="53">
        <v>141730261.99000001</v>
      </c>
      <c r="AA90" s="53">
        <v>106435799.98999999</v>
      </c>
    </row>
    <row r="91" spans="1:27" ht="33.75">
      <c r="A91" s="50" t="s">
        <v>194</v>
      </c>
      <c r="B91" s="51" t="s">
        <v>195</v>
      </c>
      <c r="C91" s="52" t="s">
        <v>99</v>
      </c>
      <c r="D91" s="50" t="s">
        <v>53</v>
      </c>
      <c r="E91" s="50" t="s">
        <v>63</v>
      </c>
      <c r="F91" s="50" t="s">
        <v>56</v>
      </c>
      <c r="G91" s="50" t="s">
        <v>54</v>
      </c>
      <c r="H91" s="50" t="s">
        <v>100</v>
      </c>
      <c r="I91" s="50"/>
      <c r="J91" s="50"/>
      <c r="K91" s="50"/>
      <c r="L91" s="50"/>
      <c r="M91" s="50" t="s">
        <v>55</v>
      </c>
      <c r="N91" s="50" t="s">
        <v>56</v>
      </c>
      <c r="O91" s="50" t="s">
        <v>57</v>
      </c>
      <c r="P91" s="51" t="s">
        <v>101</v>
      </c>
      <c r="Q91" s="53">
        <v>3377400000</v>
      </c>
      <c r="R91" s="53">
        <v>0</v>
      </c>
      <c r="S91" s="53">
        <v>0</v>
      </c>
      <c r="T91" s="53">
        <v>3377400000</v>
      </c>
      <c r="U91" s="53">
        <v>0</v>
      </c>
      <c r="V91" s="53">
        <v>3303049858.29</v>
      </c>
      <c r="W91" s="53">
        <v>74350141.709999993</v>
      </c>
      <c r="X91" s="53">
        <v>3215523278.29</v>
      </c>
      <c r="Y91" s="53">
        <v>3148985954.29</v>
      </c>
      <c r="Z91" s="53">
        <v>3148985954.29</v>
      </c>
      <c r="AA91" s="53">
        <v>3148985954.29</v>
      </c>
    </row>
    <row r="92" spans="1:27" ht="33.75">
      <c r="A92" s="50" t="s">
        <v>194</v>
      </c>
      <c r="B92" s="51" t="s">
        <v>195</v>
      </c>
      <c r="C92" s="52" t="s">
        <v>102</v>
      </c>
      <c r="D92" s="50" t="s">
        <v>53</v>
      </c>
      <c r="E92" s="50" t="s">
        <v>63</v>
      </c>
      <c r="F92" s="50" t="s">
        <v>56</v>
      </c>
      <c r="G92" s="50" t="s">
        <v>54</v>
      </c>
      <c r="H92" s="50" t="s">
        <v>103</v>
      </c>
      <c r="I92" s="50"/>
      <c r="J92" s="50"/>
      <c r="K92" s="50"/>
      <c r="L92" s="50"/>
      <c r="M92" s="50" t="s">
        <v>55</v>
      </c>
      <c r="N92" s="50" t="s">
        <v>56</v>
      </c>
      <c r="O92" s="50" t="s">
        <v>57</v>
      </c>
      <c r="P92" s="51" t="s">
        <v>104</v>
      </c>
      <c r="Q92" s="53">
        <v>4241400000</v>
      </c>
      <c r="R92" s="53">
        <v>0</v>
      </c>
      <c r="S92" s="53">
        <v>0</v>
      </c>
      <c r="T92" s="53">
        <v>4241400000</v>
      </c>
      <c r="U92" s="53">
        <v>0</v>
      </c>
      <c r="V92" s="53">
        <v>1930070309.05</v>
      </c>
      <c r="W92" s="53">
        <v>2311329690.9499998</v>
      </c>
      <c r="X92" s="53">
        <v>1714465414.3399999</v>
      </c>
      <c r="Y92" s="53">
        <v>1653019204.3399999</v>
      </c>
      <c r="Z92" s="53">
        <v>1653019204.3399999</v>
      </c>
      <c r="AA92" s="53">
        <v>1643933944.3399999</v>
      </c>
    </row>
    <row r="93" spans="1:27" ht="33.75">
      <c r="A93" s="50" t="s">
        <v>194</v>
      </c>
      <c r="B93" s="51" t="s">
        <v>195</v>
      </c>
      <c r="C93" s="52" t="s">
        <v>208</v>
      </c>
      <c r="D93" s="50" t="s">
        <v>53</v>
      </c>
      <c r="E93" s="50" t="s">
        <v>209</v>
      </c>
      <c r="F93" s="50" t="s">
        <v>54</v>
      </c>
      <c r="G93" s="50" t="s">
        <v>54</v>
      </c>
      <c r="H93" s="50"/>
      <c r="I93" s="50"/>
      <c r="J93" s="50"/>
      <c r="K93" s="50"/>
      <c r="L93" s="50"/>
      <c r="M93" s="50" t="s">
        <v>152</v>
      </c>
      <c r="N93" s="50" t="s">
        <v>156</v>
      </c>
      <c r="O93" s="50" t="s">
        <v>57</v>
      </c>
      <c r="P93" s="51" t="s">
        <v>210</v>
      </c>
      <c r="Q93" s="53">
        <v>98767100000</v>
      </c>
      <c r="R93" s="53">
        <v>0</v>
      </c>
      <c r="S93" s="53">
        <v>0</v>
      </c>
      <c r="T93" s="53">
        <v>98767100000</v>
      </c>
      <c r="U93" s="53">
        <v>0</v>
      </c>
      <c r="V93" s="53">
        <v>67458386241.190002</v>
      </c>
      <c r="W93" s="53">
        <v>31308713758.810001</v>
      </c>
      <c r="X93" s="53">
        <v>61681948098.43</v>
      </c>
      <c r="Y93" s="53">
        <v>28318066086.970001</v>
      </c>
      <c r="Z93" s="53">
        <v>22769353876.93</v>
      </c>
      <c r="AA93" s="53">
        <v>22764591849.93</v>
      </c>
    </row>
    <row r="94" spans="1:27" ht="33.75">
      <c r="A94" s="50" t="s">
        <v>194</v>
      </c>
      <c r="B94" s="51" t="s">
        <v>195</v>
      </c>
      <c r="C94" s="52" t="s">
        <v>211</v>
      </c>
      <c r="D94" s="50" t="s">
        <v>53</v>
      </c>
      <c r="E94" s="50" t="s">
        <v>209</v>
      </c>
      <c r="F94" s="50" t="s">
        <v>54</v>
      </c>
      <c r="G94" s="50" t="s">
        <v>60</v>
      </c>
      <c r="H94" s="50"/>
      <c r="I94" s="50"/>
      <c r="J94" s="50"/>
      <c r="K94" s="50"/>
      <c r="L94" s="50"/>
      <c r="M94" s="50" t="s">
        <v>152</v>
      </c>
      <c r="N94" s="50" t="s">
        <v>156</v>
      </c>
      <c r="O94" s="50" t="s">
        <v>57</v>
      </c>
      <c r="P94" s="51" t="s">
        <v>212</v>
      </c>
      <c r="Q94" s="53">
        <v>6700300000</v>
      </c>
      <c r="R94" s="53">
        <v>0</v>
      </c>
      <c r="S94" s="53">
        <v>0</v>
      </c>
      <c r="T94" s="53">
        <v>6700300000</v>
      </c>
      <c r="U94" s="53">
        <v>0</v>
      </c>
      <c r="V94" s="53">
        <v>2520867517.8699999</v>
      </c>
      <c r="W94" s="53">
        <v>4179432482.1300001</v>
      </c>
      <c r="X94" s="53">
        <v>2046152088.4000001</v>
      </c>
      <c r="Y94" s="53">
        <v>1779248189.25</v>
      </c>
      <c r="Z94" s="53">
        <v>1690994003.9100001</v>
      </c>
      <c r="AA94" s="53">
        <v>1688980054.9100001</v>
      </c>
    </row>
    <row r="95" spans="1:27" ht="33.75">
      <c r="A95" s="50" t="s">
        <v>194</v>
      </c>
      <c r="B95" s="51" t="s">
        <v>195</v>
      </c>
      <c r="C95" s="52" t="s">
        <v>105</v>
      </c>
      <c r="D95" s="50" t="s">
        <v>53</v>
      </c>
      <c r="E95" s="50" t="s">
        <v>106</v>
      </c>
      <c r="F95" s="50" t="s">
        <v>54</v>
      </c>
      <c r="G95" s="50"/>
      <c r="H95" s="50"/>
      <c r="I95" s="50"/>
      <c r="J95" s="50"/>
      <c r="K95" s="50"/>
      <c r="L95" s="50"/>
      <c r="M95" s="50" t="s">
        <v>55</v>
      </c>
      <c r="N95" s="50" t="s">
        <v>56</v>
      </c>
      <c r="O95" s="50" t="s">
        <v>57</v>
      </c>
      <c r="P95" s="51" t="s">
        <v>107</v>
      </c>
      <c r="Q95" s="53">
        <v>22553800000</v>
      </c>
      <c r="R95" s="53">
        <v>0</v>
      </c>
      <c r="S95" s="53">
        <v>0</v>
      </c>
      <c r="T95" s="53">
        <v>22553800000</v>
      </c>
      <c r="U95" s="53">
        <v>0</v>
      </c>
      <c r="V95" s="53">
        <v>9463628553</v>
      </c>
      <c r="W95" s="53">
        <v>13090171447</v>
      </c>
      <c r="X95" s="53">
        <v>9316565639</v>
      </c>
      <c r="Y95" s="53">
        <v>9295786699</v>
      </c>
      <c r="Z95" s="53">
        <v>9295786699</v>
      </c>
      <c r="AA95" s="53">
        <v>9295786699</v>
      </c>
    </row>
    <row r="96" spans="1:27" ht="33.75">
      <c r="A96" s="50" t="s">
        <v>194</v>
      </c>
      <c r="B96" s="51" t="s">
        <v>195</v>
      </c>
      <c r="C96" s="52" t="s">
        <v>213</v>
      </c>
      <c r="D96" s="50" t="s">
        <v>53</v>
      </c>
      <c r="E96" s="50" t="s">
        <v>106</v>
      </c>
      <c r="F96" s="50" t="s">
        <v>63</v>
      </c>
      <c r="G96" s="50"/>
      <c r="H96" s="50"/>
      <c r="I96" s="50"/>
      <c r="J96" s="50"/>
      <c r="K96" s="50"/>
      <c r="L96" s="50"/>
      <c r="M96" s="50" t="s">
        <v>55</v>
      </c>
      <c r="N96" s="50" t="s">
        <v>56</v>
      </c>
      <c r="O96" s="50" t="s">
        <v>57</v>
      </c>
      <c r="P96" s="51" t="s">
        <v>214</v>
      </c>
      <c r="Q96" s="53">
        <v>633300000</v>
      </c>
      <c r="R96" s="53">
        <v>0</v>
      </c>
      <c r="S96" s="53">
        <v>0</v>
      </c>
      <c r="T96" s="53">
        <v>633300000</v>
      </c>
      <c r="U96" s="53">
        <v>0</v>
      </c>
      <c r="V96" s="53">
        <v>161192486</v>
      </c>
      <c r="W96" s="53">
        <v>472107514</v>
      </c>
      <c r="X96" s="53">
        <v>89324966</v>
      </c>
      <c r="Y96" s="53">
        <v>89324966</v>
      </c>
      <c r="Z96" s="53">
        <v>89324966</v>
      </c>
      <c r="AA96" s="53">
        <v>89324966</v>
      </c>
    </row>
    <row r="97" spans="1:27" ht="33.75">
      <c r="A97" s="50" t="s">
        <v>194</v>
      </c>
      <c r="B97" s="51" t="s">
        <v>195</v>
      </c>
      <c r="C97" s="52" t="s">
        <v>108</v>
      </c>
      <c r="D97" s="50" t="s">
        <v>53</v>
      </c>
      <c r="E97" s="50" t="s">
        <v>106</v>
      </c>
      <c r="F97" s="50" t="s">
        <v>94</v>
      </c>
      <c r="G97" s="50" t="s">
        <v>54</v>
      </c>
      <c r="H97" s="50"/>
      <c r="I97" s="50"/>
      <c r="J97" s="50"/>
      <c r="K97" s="50"/>
      <c r="L97" s="50"/>
      <c r="M97" s="50" t="s">
        <v>55</v>
      </c>
      <c r="N97" s="50" t="s">
        <v>84</v>
      </c>
      <c r="O97" s="50" t="s">
        <v>92</v>
      </c>
      <c r="P97" s="51" t="s">
        <v>109</v>
      </c>
      <c r="Q97" s="53">
        <v>1782400000</v>
      </c>
      <c r="R97" s="53">
        <v>0</v>
      </c>
      <c r="S97" s="53">
        <v>0</v>
      </c>
      <c r="T97" s="53">
        <v>1782400000</v>
      </c>
      <c r="U97" s="53">
        <v>0</v>
      </c>
      <c r="V97" s="53">
        <v>0</v>
      </c>
      <c r="W97" s="53">
        <v>1782400000</v>
      </c>
      <c r="X97" s="53">
        <v>0</v>
      </c>
      <c r="Y97" s="53">
        <v>0</v>
      </c>
      <c r="Z97" s="53">
        <v>0</v>
      </c>
      <c r="AA97" s="53">
        <v>0</v>
      </c>
    </row>
    <row r="98" spans="1:27" ht="33.75">
      <c r="A98" s="50" t="s">
        <v>194</v>
      </c>
      <c r="B98" s="51" t="s">
        <v>195</v>
      </c>
      <c r="C98" s="52" t="s">
        <v>215</v>
      </c>
      <c r="D98" s="50" t="s">
        <v>53</v>
      </c>
      <c r="E98" s="50" t="s">
        <v>106</v>
      </c>
      <c r="F98" s="50" t="s">
        <v>209</v>
      </c>
      <c r="G98" s="50"/>
      <c r="H98" s="50"/>
      <c r="I98" s="50"/>
      <c r="J98" s="50"/>
      <c r="K98" s="50"/>
      <c r="L98" s="50"/>
      <c r="M98" s="50" t="s">
        <v>55</v>
      </c>
      <c r="N98" s="50" t="s">
        <v>56</v>
      </c>
      <c r="O98" s="50" t="s">
        <v>57</v>
      </c>
      <c r="P98" s="51" t="s">
        <v>216</v>
      </c>
      <c r="Q98" s="53">
        <v>126800000</v>
      </c>
      <c r="R98" s="53">
        <v>0</v>
      </c>
      <c r="S98" s="53">
        <v>0</v>
      </c>
      <c r="T98" s="53">
        <v>126800000</v>
      </c>
      <c r="U98" s="53">
        <v>0</v>
      </c>
      <c r="V98" s="53">
        <v>5885370</v>
      </c>
      <c r="W98" s="53">
        <v>120914630</v>
      </c>
      <c r="X98" s="53">
        <v>4769751</v>
      </c>
      <c r="Y98" s="53">
        <v>0</v>
      </c>
      <c r="Z98" s="53">
        <v>0</v>
      </c>
      <c r="AA98" s="53">
        <v>0</v>
      </c>
    </row>
    <row r="99" spans="1:27" ht="67.5">
      <c r="A99" s="50" t="s">
        <v>194</v>
      </c>
      <c r="B99" s="51" t="s">
        <v>195</v>
      </c>
      <c r="C99" s="52" t="s">
        <v>217</v>
      </c>
      <c r="D99" s="50" t="s">
        <v>111</v>
      </c>
      <c r="E99" s="50" t="s">
        <v>218</v>
      </c>
      <c r="F99" s="50" t="s">
        <v>113</v>
      </c>
      <c r="G99" s="50" t="s">
        <v>142</v>
      </c>
      <c r="H99" s="50"/>
      <c r="I99" s="50"/>
      <c r="J99" s="50"/>
      <c r="K99" s="50"/>
      <c r="L99" s="50"/>
      <c r="M99" s="50" t="s">
        <v>55</v>
      </c>
      <c r="N99" s="50" t="s">
        <v>84</v>
      </c>
      <c r="O99" s="50" t="s">
        <v>57</v>
      </c>
      <c r="P99" s="51" t="s">
        <v>219</v>
      </c>
      <c r="Q99" s="53">
        <v>225200000</v>
      </c>
      <c r="R99" s="53">
        <v>0</v>
      </c>
      <c r="S99" s="53">
        <v>0</v>
      </c>
      <c r="T99" s="53">
        <v>225200000</v>
      </c>
      <c r="U99" s="53">
        <v>0</v>
      </c>
      <c r="V99" s="53">
        <v>225200000</v>
      </c>
      <c r="W99" s="53">
        <v>0</v>
      </c>
      <c r="X99" s="53">
        <v>225198533</v>
      </c>
      <c r="Y99" s="53">
        <v>0</v>
      </c>
      <c r="Z99" s="53">
        <v>0</v>
      </c>
      <c r="AA99" s="53">
        <v>0</v>
      </c>
    </row>
    <row r="100" spans="1:27" ht="112.5">
      <c r="A100" s="50" t="s">
        <v>194</v>
      </c>
      <c r="B100" s="51" t="s">
        <v>195</v>
      </c>
      <c r="C100" s="52" t="s">
        <v>220</v>
      </c>
      <c r="D100" s="50" t="s">
        <v>111</v>
      </c>
      <c r="E100" s="50" t="s">
        <v>218</v>
      </c>
      <c r="F100" s="50" t="s">
        <v>113</v>
      </c>
      <c r="G100" s="50" t="s">
        <v>145</v>
      </c>
      <c r="H100" s="50"/>
      <c r="I100" s="50"/>
      <c r="J100" s="50"/>
      <c r="K100" s="50"/>
      <c r="L100" s="50"/>
      <c r="M100" s="50" t="s">
        <v>55</v>
      </c>
      <c r="N100" s="50" t="s">
        <v>84</v>
      </c>
      <c r="O100" s="50" t="s">
        <v>57</v>
      </c>
      <c r="P100" s="51" t="s">
        <v>221</v>
      </c>
      <c r="Q100" s="53">
        <v>358400000</v>
      </c>
      <c r="R100" s="53">
        <v>0</v>
      </c>
      <c r="S100" s="53">
        <v>0</v>
      </c>
      <c r="T100" s="53">
        <v>358400000</v>
      </c>
      <c r="U100" s="53">
        <v>0</v>
      </c>
      <c r="V100" s="53">
        <v>358400000</v>
      </c>
      <c r="W100" s="53">
        <v>0</v>
      </c>
      <c r="X100" s="53">
        <v>358399800</v>
      </c>
      <c r="Y100" s="53">
        <v>0</v>
      </c>
      <c r="Z100" s="53">
        <v>0</v>
      </c>
      <c r="AA100" s="53">
        <v>0</v>
      </c>
    </row>
    <row r="101" spans="1:27" ht="33.75">
      <c r="A101" s="50" t="s">
        <v>194</v>
      </c>
      <c r="B101" s="51" t="s">
        <v>195</v>
      </c>
      <c r="C101" s="52" t="s">
        <v>222</v>
      </c>
      <c r="D101" s="50" t="s">
        <v>111</v>
      </c>
      <c r="E101" s="50" t="s">
        <v>218</v>
      </c>
      <c r="F101" s="50" t="s">
        <v>113</v>
      </c>
      <c r="G101" s="50" t="s">
        <v>148</v>
      </c>
      <c r="H101" s="50"/>
      <c r="I101" s="50"/>
      <c r="J101" s="50"/>
      <c r="K101" s="50"/>
      <c r="L101" s="50"/>
      <c r="M101" s="50" t="s">
        <v>55</v>
      </c>
      <c r="N101" s="50" t="s">
        <v>84</v>
      </c>
      <c r="O101" s="50" t="s">
        <v>57</v>
      </c>
      <c r="P101" s="51" t="s">
        <v>223</v>
      </c>
      <c r="Q101" s="53">
        <v>800000000</v>
      </c>
      <c r="R101" s="53">
        <v>0</v>
      </c>
      <c r="S101" s="53">
        <v>0</v>
      </c>
      <c r="T101" s="53">
        <v>800000000</v>
      </c>
      <c r="U101" s="53">
        <v>0</v>
      </c>
      <c r="V101" s="53">
        <v>800000000</v>
      </c>
      <c r="W101" s="53">
        <v>0</v>
      </c>
      <c r="X101" s="53">
        <v>799472301</v>
      </c>
      <c r="Y101" s="53">
        <v>140000000</v>
      </c>
      <c r="Z101" s="53">
        <v>140000000</v>
      </c>
      <c r="AA101" s="53">
        <v>140000000</v>
      </c>
    </row>
    <row r="102" spans="1:27" ht="33.75">
      <c r="A102" s="50" t="s">
        <v>194</v>
      </c>
      <c r="B102" s="51" t="s">
        <v>195</v>
      </c>
      <c r="C102" s="52" t="s">
        <v>224</v>
      </c>
      <c r="D102" s="50" t="s">
        <v>111</v>
      </c>
      <c r="E102" s="50" t="s">
        <v>218</v>
      </c>
      <c r="F102" s="50" t="s">
        <v>113</v>
      </c>
      <c r="G102" s="50" t="s">
        <v>136</v>
      </c>
      <c r="H102" s="50"/>
      <c r="I102" s="50"/>
      <c r="J102" s="50"/>
      <c r="K102" s="50"/>
      <c r="L102" s="50"/>
      <c r="M102" s="50" t="s">
        <v>55</v>
      </c>
      <c r="N102" s="50" t="s">
        <v>84</v>
      </c>
      <c r="O102" s="50" t="s">
        <v>57</v>
      </c>
      <c r="P102" s="51" t="s">
        <v>225</v>
      </c>
      <c r="Q102" s="53">
        <v>152000000</v>
      </c>
      <c r="R102" s="53">
        <v>0</v>
      </c>
      <c r="S102" s="53">
        <v>0</v>
      </c>
      <c r="T102" s="53">
        <v>152000000</v>
      </c>
      <c r="U102" s="53">
        <v>0</v>
      </c>
      <c r="V102" s="53">
        <v>152000000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</row>
    <row r="103" spans="1:27" ht="78.75">
      <c r="A103" s="50" t="s">
        <v>194</v>
      </c>
      <c r="B103" s="51" t="s">
        <v>195</v>
      </c>
      <c r="C103" s="52" t="s">
        <v>226</v>
      </c>
      <c r="D103" s="50" t="s">
        <v>111</v>
      </c>
      <c r="E103" s="50" t="s">
        <v>218</v>
      </c>
      <c r="F103" s="50" t="s">
        <v>113</v>
      </c>
      <c r="G103" s="50" t="s">
        <v>56</v>
      </c>
      <c r="H103" s="50"/>
      <c r="I103" s="50"/>
      <c r="J103" s="50"/>
      <c r="K103" s="50"/>
      <c r="L103" s="50"/>
      <c r="M103" s="50" t="s">
        <v>55</v>
      </c>
      <c r="N103" s="50" t="s">
        <v>84</v>
      </c>
      <c r="O103" s="50" t="s">
        <v>57</v>
      </c>
      <c r="P103" s="51" t="s">
        <v>227</v>
      </c>
      <c r="Q103" s="53">
        <v>198365300</v>
      </c>
      <c r="R103" s="53">
        <v>0</v>
      </c>
      <c r="S103" s="53">
        <v>0</v>
      </c>
      <c r="T103" s="53">
        <v>198365300</v>
      </c>
      <c r="U103" s="53">
        <v>0</v>
      </c>
      <c r="V103" s="53">
        <v>198365300</v>
      </c>
      <c r="W103" s="53">
        <v>0</v>
      </c>
      <c r="X103" s="53">
        <v>96900000</v>
      </c>
      <c r="Y103" s="53">
        <v>0</v>
      </c>
      <c r="Z103" s="53">
        <v>0</v>
      </c>
      <c r="AA103" s="53">
        <v>0</v>
      </c>
    </row>
    <row r="104" spans="1:27" ht="56.25">
      <c r="A104" s="50" t="s">
        <v>194</v>
      </c>
      <c r="B104" s="51" t="s">
        <v>195</v>
      </c>
      <c r="C104" s="52" t="s">
        <v>190</v>
      </c>
      <c r="D104" s="50" t="s">
        <v>111</v>
      </c>
      <c r="E104" s="50" t="s">
        <v>141</v>
      </c>
      <c r="F104" s="50" t="s">
        <v>113</v>
      </c>
      <c r="G104" s="50" t="s">
        <v>132</v>
      </c>
      <c r="H104" s="50"/>
      <c r="I104" s="50"/>
      <c r="J104" s="50"/>
      <c r="K104" s="50"/>
      <c r="L104" s="50"/>
      <c r="M104" s="50" t="s">
        <v>55</v>
      </c>
      <c r="N104" s="50" t="s">
        <v>84</v>
      </c>
      <c r="O104" s="50" t="s">
        <v>57</v>
      </c>
      <c r="P104" s="51" t="s">
        <v>228</v>
      </c>
      <c r="Q104" s="53">
        <v>170352000</v>
      </c>
      <c r="R104" s="53">
        <v>0</v>
      </c>
      <c r="S104" s="53">
        <v>0</v>
      </c>
      <c r="T104" s="53">
        <v>170352000</v>
      </c>
      <c r="U104" s="53">
        <v>0</v>
      </c>
      <c r="V104" s="53">
        <v>170352000</v>
      </c>
      <c r="W104" s="53">
        <v>0</v>
      </c>
      <c r="X104" s="53">
        <v>134150946</v>
      </c>
      <c r="Y104" s="53">
        <v>0</v>
      </c>
      <c r="Z104" s="53">
        <v>0</v>
      </c>
      <c r="AA104" s="53">
        <v>0</v>
      </c>
    </row>
    <row r="105" spans="1:27" ht="56.25">
      <c r="A105" s="50" t="s">
        <v>194</v>
      </c>
      <c r="B105" s="51" t="s">
        <v>195</v>
      </c>
      <c r="C105" s="52" t="s">
        <v>140</v>
      </c>
      <c r="D105" s="50" t="s">
        <v>111</v>
      </c>
      <c r="E105" s="50" t="s">
        <v>141</v>
      </c>
      <c r="F105" s="50" t="s">
        <v>113</v>
      </c>
      <c r="G105" s="50" t="s">
        <v>142</v>
      </c>
      <c r="H105" s="50" t="s">
        <v>18</v>
      </c>
      <c r="I105" s="50" t="s">
        <v>18</v>
      </c>
      <c r="J105" s="50" t="s">
        <v>18</v>
      </c>
      <c r="K105" s="50" t="s">
        <v>18</v>
      </c>
      <c r="L105" s="50" t="s">
        <v>18</v>
      </c>
      <c r="M105" s="50" t="s">
        <v>55</v>
      </c>
      <c r="N105" s="50" t="s">
        <v>84</v>
      </c>
      <c r="O105" s="50" t="s">
        <v>57</v>
      </c>
      <c r="P105" s="51" t="s">
        <v>229</v>
      </c>
      <c r="Q105" s="53">
        <v>211610518</v>
      </c>
      <c r="R105" s="53">
        <v>0</v>
      </c>
      <c r="S105" s="53">
        <v>0</v>
      </c>
      <c r="T105" s="53">
        <v>211610518</v>
      </c>
      <c r="U105" s="53">
        <v>0</v>
      </c>
      <c r="V105" s="53">
        <v>211500000</v>
      </c>
      <c r="W105" s="53">
        <v>110518</v>
      </c>
      <c r="X105" s="53">
        <v>42080111</v>
      </c>
      <c r="Y105" s="53">
        <v>0</v>
      </c>
      <c r="Z105" s="53">
        <v>0</v>
      </c>
      <c r="AA105" s="53">
        <v>0</v>
      </c>
    </row>
    <row r="106" spans="1:27" ht="45">
      <c r="A106" s="50" t="s">
        <v>230</v>
      </c>
      <c r="B106" s="51" t="s">
        <v>231</v>
      </c>
      <c r="C106" s="52" t="s">
        <v>52</v>
      </c>
      <c r="D106" s="50" t="s">
        <v>53</v>
      </c>
      <c r="E106" s="50" t="s">
        <v>54</v>
      </c>
      <c r="F106" s="50" t="s">
        <v>54</v>
      </c>
      <c r="G106" s="50" t="s">
        <v>54</v>
      </c>
      <c r="H106" s="50"/>
      <c r="I106" s="50"/>
      <c r="J106" s="50"/>
      <c r="K106" s="50"/>
      <c r="L106" s="50"/>
      <c r="M106" s="50" t="s">
        <v>55</v>
      </c>
      <c r="N106" s="50" t="s">
        <v>56</v>
      </c>
      <c r="O106" s="50" t="s">
        <v>57</v>
      </c>
      <c r="P106" s="51" t="s">
        <v>58</v>
      </c>
      <c r="Q106" s="53">
        <v>16961700000</v>
      </c>
      <c r="R106" s="53">
        <v>0</v>
      </c>
      <c r="S106" s="53">
        <v>0</v>
      </c>
      <c r="T106" s="53">
        <v>16961700000</v>
      </c>
      <c r="U106" s="53">
        <v>0</v>
      </c>
      <c r="V106" s="53">
        <v>16961700000</v>
      </c>
      <c r="W106" s="53">
        <v>0</v>
      </c>
      <c r="X106" s="53">
        <v>9569265832</v>
      </c>
      <c r="Y106" s="53">
        <v>9569265825</v>
      </c>
      <c r="Z106" s="53">
        <v>9569265825</v>
      </c>
      <c r="AA106" s="53">
        <v>9569265825</v>
      </c>
    </row>
    <row r="107" spans="1:27" ht="45">
      <c r="A107" s="50" t="s">
        <v>230</v>
      </c>
      <c r="B107" s="51" t="s">
        <v>231</v>
      </c>
      <c r="C107" s="52" t="s">
        <v>59</v>
      </c>
      <c r="D107" s="50" t="s">
        <v>53</v>
      </c>
      <c r="E107" s="50" t="s">
        <v>54</v>
      </c>
      <c r="F107" s="50" t="s">
        <v>54</v>
      </c>
      <c r="G107" s="50" t="s">
        <v>60</v>
      </c>
      <c r="H107" s="50"/>
      <c r="I107" s="50"/>
      <c r="J107" s="50"/>
      <c r="K107" s="50"/>
      <c r="L107" s="50"/>
      <c r="M107" s="50" t="s">
        <v>55</v>
      </c>
      <c r="N107" s="50" t="s">
        <v>56</v>
      </c>
      <c r="O107" s="50" t="s">
        <v>57</v>
      </c>
      <c r="P107" s="51" t="s">
        <v>61</v>
      </c>
      <c r="Q107" s="53">
        <v>6102400000</v>
      </c>
      <c r="R107" s="53">
        <v>0</v>
      </c>
      <c r="S107" s="53">
        <v>0</v>
      </c>
      <c r="T107" s="53">
        <v>6102400000</v>
      </c>
      <c r="U107" s="53">
        <v>0</v>
      </c>
      <c r="V107" s="53">
        <v>6102400000</v>
      </c>
      <c r="W107" s="53">
        <v>0</v>
      </c>
      <c r="X107" s="53">
        <v>3628620169</v>
      </c>
      <c r="Y107" s="53">
        <v>3628620169</v>
      </c>
      <c r="Z107" s="53">
        <v>3628620169</v>
      </c>
      <c r="AA107" s="53">
        <v>3628620169</v>
      </c>
    </row>
    <row r="108" spans="1:27" ht="45">
      <c r="A108" s="50" t="s">
        <v>230</v>
      </c>
      <c r="B108" s="51" t="s">
        <v>231</v>
      </c>
      <c r="C108" s="52" t="s">
        <v>62</v>
      </c>
      <c r="D108" s="50" t="s">
        <v>53</v>
      </c>
      <c r="E108" s="50" t="s">
        <v>54</v>
      </c>
      <c r="F108" s="50" t="s">
        <v>54</v>
      </c>
      <c r="G108" s="50" t="s">
        <v>63</v>
      </c>
      <c r="H108" s="50"/>
      <c r="I108" s="50"/>
      <c r="J108" s="50"/>
      <c r="K108" s="50"/>
      <c r="L108" s="50"/>
      <c r="M108" s="50" t="s">
        <v>55</v>
      </c>
      <c r="N108" s="50" t="s">
        <v>56</v>
      </c>
      <c r="O108" s="50" t="s">
        <v>57</v>
      </c>
      <c r="P108" s="51" t="s">
        <v>64</v>
      </c>
      <c r="Q108" s="53">
        <v>1916500000</v>
      </c>
      <c r="R108" s="53">
        <v>0</v>
      </c>
      <c r="S108" s="53">
        <v>0</v>
      </c>
      <c r="T108" s="53">
        <v>1916500000</v>
      </c>
      <c r="U108" s="53">
        <v>0</v>
      </c>
      <c r="V108" s="53">
        <v>1916500000</v>
      </c>
      <c r="W108" s="53">
        <v>0</v>
      </c>
      <c r="X108" s="53">
        <v>1189031302</v>
      </c>
      <c r="Y108" s="53">
        <v>1187591949</v>
      </c>
      <c r="Z108" s="53">
        <v>1187591949</v>
      </c>
      <c r="AA108" s="53">
        <v>1187591949</v>
      </c>
    </row>
    <row r="109" spans="1:27" ht="45">
      <c r="A109" s="50" t="s">
        <v>230</v>
      </c>
      <c r="B109" s="51" t="s">
        <v>231</v>
      </c>
      <c r="C109" s="52" t="s">
        <v>65</v>
      </c>
      <c r="D109" s="50" t="s">
        <v>53</v>
      </c>
      <c r="E109" s="50" t="s">
        <v>60</v>
      </c>
      <c r="F109" s="50" t="s">
        <v>54</v>
      </c>
      <c r="G109" s="50"/>
      <c r="H109" s="50"/>
      <c r="I109" s="50"/>
      <c r="J109" s="50"/>
      <c r="K109" s="50"/>
      <c r="L109" s="50"/>
      <c r="M109" s="50" t="s">
        <v>55</v>
      </c>
      <c r="N109" s="50" t="s">
        <v>56</v>
      </c>
      <c r="O109" s="50" t="s">
        <v>57</v>
      </c>
      <c r="P109" s="51" t="s">
        <v>66</v>
      </c>
      <c r="Q109" s="53">
        <v>347200000</v>
      </c>
      <c r="R109" s="53">
        <v>0</v>
      </c>
      <c r="S109" s="53">
        <v>0</v>
      </c>
      <c r="T109" s="53">
        <v>347200000</v>
      </c>
      <c r="U109" s="53">
        <v>0</v>
      </c>
      <c r="V109" s="53">
        <v>272694410.35000002</v>
      </c>
      <c r="W109" s="53">
        <v>74505589.650000006</v>
      </c>
      <c r="X109" s="53">
        <v>251394410.34999999</v>
      </c>
      <c r="Y109" s="53">
        <v>18624000</v>
      </c>
      <c r="Z109" s="53">
        <v>18624000</v>
      </c>
      <c r="AA109" s="53">
        <v>18624000</v>
      </c>
    </row>
    <row r="110" spans="1:27" ht="45">
      <c r="A110" s="50" t="s">
        <v>230</v>
      </c>
      <c r="B110" s="51" t="s">
        <v>231</v>
      </c>
      <c r="C110" s="52" t="s">
        <v>67</v>
      </c>
      <c r="D110" s="50" t="s">
        <v>53</v>
      </c>
      <c r="E110" s="50" t="s">
        <v>60</v>
      </c>
      <c r="F110" s="50" t="s">
        <v>60</v>
      </c>
      <c r="G110" s="50"/>
      <c r="H110" s="50"/>
      <c r="I110" s="50"/>
      <c r="J110" s="50"/>
      <c r="K110" s="50"/>
      <c r="L110" s="50"/>
      <c r="M110" s="50" t="s">
        <v>55</v>
      </c>
      <c r="N110" s="50" t="s">
        <v>56</v>
      </c>
      <c r="O110" s="50" t="s">
        <v>57</v>
      </c>
      <c r="P110" s="51" t="s">
        <v>68</v>
      </c>
      <c r="Q110" s="53">
        <v>11173400000</v>
      </c>
      <c r="R110" s="53">
        <v>0</v>
      </c>
      <c r="S110" s="53">
        <v>0</v>
      </c>
      <c r="T110" s="53">
        <v>11173400000</v>
      </c>
      <c r="U110" s="53">
        <v>0</v>
      </c>
      <c r="V110" s="53">
        <v>11074416894.98</v>
      </c>
      <c r="W110" s="53">
        <v>98983105.019999996</v>
      </c>
      <c r="X110" s="53">
        <v>10443556613.940001</v>
      </c>
      <c r="Y110" s="53">
        <v>4705747100.9099998</v>
      </c>
      <c r="Z110" s="53">
        <v>4705747100.9099998</v>
      </c>
      <c r="AA110" s="53">
        <v>4705747100.9099998</v>
      </c>
    </row>
    <row r="111" spans="1:27" ht="45">
      <c r="A111" s="50" t="s">
        <v>230</v>
      </c>
      <c r="B111" s="51" t="s">
        <v>231</v>
      </c>
      <c r="C111" s="52" t="s">
        <v>232</v>
      </c>
      <c r="D111" s="50" t="s">
        <v>53</v>
      </c>
      <c r="E111" s="50" t="s">
        <v>63</v>
      </c>
      <c r="F111" s="50" t="s">
        <v>63</v>
      </c>
      <c r="G111" s="50" t="s">
        <v>54</v>
      </c>
      <c r="H111" s="50" t="s">
        <v>233</v>
      </c>
      <c r="I111" s="50"/>
      <c r="J111" s="50"/>
      <c r="K111" s="50"/>
      <c r="L111" s="50"/>
      <c r="M111" s="50" t="s">
        <v>55</v>
      </c>
      <c r="N111" s="50" t="s">
        <v>56</v>
      </c>
      <c r="O111" s="50" t="s">
        <v>57</v>
      </c>
      <c r="P111" s="51" t="s">
        <v>234</v>
      </c>
      <c r="Q111" s="53">
        <v>28606400000</v>
      </c>
      <c r="R111" s="53">
        <v>7607200000</v>
      </c>
      <c r="S111" s="53">
        <v>0</v>
      </c>
      <c r="T111" s="53">
        <v>36213600000</v>
      </c>
      <c r="U111" s="53">
        <v>0</v>
      </c>
      <c r="V111" s="53">
        <v>34927433358.730003</v>
      </c>
      <c r="W111" s="53">
        <v>1286166641.27</v>
      </c>
      <c r="X111" s="53">
        <v>34720001949.730003</v>
      </c>
      <c r="Y111" s="53">
        <v>13183812282.59</v>
      </c>
      <c r="Z111" s="53">
        <v>13183812282.59</v>
      </c>
      <c r="AA111" s="53">
        <v>13183812282.59</v>
      </c>
    </row>
    <row r="112" spans="1:27" ht="45">
      <c r="A112" s="50" t="s">
        <v>230</v>
      </c>
      <c r="B112" s="51" t="s">
        <v>231</v>
      </c>
      <c r="C112" s="52" t="s">
        <v>89</v>
      </c>
      <c r="D112" s="50" t="s">
        <v>53</v>
      </c>
      <c r="E112" s="50" t="s">
        <v>63</v>
      </c>
      <c r="F112" s="50" t="s">
        <v>63</v>
      </c>
      <c r="G112" s="50" t="s">
        <v>54</v>
      </c>
      <c r="H112" s="50" t="s">
        <v>90</v>
      </c>
      <c r="I112" s="50"/>
      <c r="J112" s="50"/>
      <c r="K112" s="50"/>
      <c r="L112" s="50"/>
      <c r="M112" s="50" t="s">
        <v>55</v>
      </c>
      <c r="N112" s="50" t="s">
        <v>56</v>
      </c>
      <c r="O112" s="50" t="s">
        <v>57</v>
      </c>
      <c r="P112" s="51" t="s">
        <v>91</v>
      </c>
      <c r="Q112" s="53">
        <v>12207200000</v>
      </c>
      <c r="R112" s="53">
        <v>0</v>
      </c>
      <c r="S112" s="53">
        <v>7607200000</v>
      </c>
      <c r="T112" s="53">
        <v>4600000000</v>
      </c>
      <c r="U112" s="53">
        <v>4600000000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</row>
    <row r="113" spans="1:27" ht="45">
      <c r="A113" s="50" t="s">
        <v>230</v>
      </c>
      <c r="B113" s="51" t="s">
        <v>231</v>
      </c>
      <c r="C113" s="52" t="s">
        <v>97</v>
      </c>
      <c r="D113" s="50" t="s">
        <v>53</v>
      </c>
      <c r="E113" s="50" t="s">
        <v>63</v>
      </c>
      <c r="F113" s="50" t="s">
        <v>94</v>
      </c>
      <c r="G113" s="50" t="s">
        <v>60</v>
      </c>
      <c r="H113" s="50" t="s">
        <v>95</v>
      </c>
      <c r="I113" s="50"/>
      <c r="J113" s="50"/>
      <c r="K113" s="50"/>
      <c r="L113" s="50"/>
      <c r="M113" s="50" t="s">
        <v>55</v>
      </c>
      <c r="N113" s="50" t="s">
        <v>56</v>
      </c>
      <c r="O113" s="50" t="s">
        <v>57</v>
      </c>
      <c r="P113" s="51" t="s">
        <v>98</v>
      </c>
      <c r="Q113" s="53">
        <v>228700000</v>
      </c>
      <c r="R113" s="53">
        <v>0</v>
      </c>
      <c r="S113" s="53">
        <v>0</v>
      </c>
      <c r="T113" s="53">
        <v>228700000</v>
      </c>
      <c r="U113" s="53">
        <v>0</v>
      </c>
      <c r="V113" s="53">
        <v>228700000</v>
      </c>
      <c r="W113" s="53">
        <v>0</v>
      </c>
      <c r="X113" s="53">
        <v>48734375</v>
      </c>
      <c r="Y113" s="53">
        <v>47517532</v>
      </c>
      <c r="Z113" s="53">
        <v>47517532</v>
      </c>
      <c r="AA113" s="53">
        <v>47517532</v>
      </c>
    </row>
    <row r="114" spans="1:27" ht="45">
      <c r="A114" s="50" t="s">
        <v>230</v>
      </c>
      <c r="B114" s="51" t="s">
        <v>231</v>
      </c>
      <c r="C114" s="52" t="s">
        <v>108</v>
      </c>
      <c r="D114" s="50" t="s">
        <v>53</v>
      </c>
      <c r="E114" s="50" t="s">
        <v>106</v>
      </c>
      <c r="F114" s="50" t="s">
        <v>94</v>
      </c>
      <c r="G114" s="50" t="s">
        <v>54</v>
      </c>
      <c r="H114" s="50"/>
      <c r="I114" s="50"/>
      <c r="J114" s="50"/>
      <c r="K114" s="50"/>
      <c r="L114" s="50"/>
      <c r="M114" s="50" t="s">
        <v>55</v>
      </c>
      <c r="N114" s="50" t="s">
        <v>84</v>
      </c>
      <c r="O114" s="50" t="s">
        <v>92</v>
      </c>
      <c r="P114" s="51" t="s">
        <v>109</v>
      </c>
      <c r="Q114" s="53">
        <v>71200000</v>
      </c>
      <c r="R114" s="53">
        <v>0</v>
      </c>
      <c r="S114" s="53">
        <v>0</v>
      </c>
      <c r="T114" s="53">
        <v>71200000</v>
      </c>
      <c r="U114" s="53">
        <v>0</v>
      </c>
      <c r="V114" s="53">
        <v>0</v>
      </c>
      <c r="W114" s="53">
        <v>71200000</v>
      </c>
      <c r="X114" s="53">
        <v>0</v>
      </c>
      <c r="Y114" s="53">
        <v>0</v>
      </c>
      <c r="Z114" s="53">
        <v>0</v>
      </c>
      <c r="AA114" s="53">
        <v>0</v>
      </c>
    </row>
    <row r="115" spans="1:27" ht="56.25">
      <c r="A115" s="50" t="s">
        <v>230</v>
      </c>
      <c r="B115" s="51" t="s">
        <v>231</v>
      </c>
      <c r="C115" s="52" t="s">
        <v>235</v>
      </c>
      <c r="D115" s="50" t="s">
        <v>111</v>
      </c>
      <c r="E115" s="50" t="s">
        <v>236</v>
      </c>
      <c r="F115" s="50" t="s">
        <v>113</v>
      </c>
      <c r="G115" s="50" t="s">
        <v>237</v>
      </c>
      <c r="H115" s="50"/>
      <c r="I115" s="50"/>
      <c r="J115" s="50"/>
      <c r="K115" s="50"/>
      <c r="L115" s="50"/>
      <c r="M115" s="50" t="s">
        <v>55</v>
      </c>
      <c r="N115" s="50" t="s">
        <v>118</v>
      </c>
      <c r="O115" s="50" t="s">
        <v>57</v>
      </c>
      <c r="P115" s="51" t="s">
        <v>238</v>
      </c>
      <c r="Q115" s="53">
        <v>17330500000</v>
      </c>
      <c r="R115" s="53">
        <v>0</v>
      </c>
      <c r="S115" s="53">
        <v>0</v>
      </c>
      <c r="T115" s="53">
        <v>17330500000</v>
      </c>
      <c r="U115" s="53">
        <v>0</v>
      </c>
      <c r="V115" s="53">
        <v>11618967898.629999</v>
      </c>
      <c r="W115" s="53">
        <v>5711532101.3699999</v>
      </c>
      <c r="X115" s="53">
        <v>8105028559.6300001</v>
      </c>
      <c r="Y115" s="53">
        <v>2233875155.0999999</v>
      </c>
      <c r="Z115" s="53">
        <v>2233875155.0999999</v>
      </c>
      <c r="AA115" s="53">
        <v>2233875155.0999999</v>
      </c>
    </row>
    <row r="116" spans="1:27" ht="33.75">
      <c r="A116" s="50" t="s">
        <v>239</v>
      </c>
      <c r="B116" s="51" t="s">
        <v>240</v>
      </c>
      <c r="C116" s="52" t="s">
        <v>52</v>
      </c>
      <c r="D116" s="50" t="s">
        <v>53</v>
      </c>
      <c r="E116" s="50" t="s">
        <v>54</v>
      </c>
      <c r="F116" s="50" t="s">
        <v>54</v>
      </c>
      <c r="G116" s="50" t="s">
        <v>54</v>
      </c>
      <c r="H116" s="50"/>
      <c r="I116" s="50"/>
      <c r="J116" s="50"/>
      <c r="K116" s="50"/>
      <c r="L116" s="50"/>
      <c r="M116" s="50" t="s">
        <v>55</v>
      </c>
      <c r="N116" s="50" t="s">
        <v>56</v>
      </c>
      <c r="O116" s="50" t="s">
        <v>57</v>
      </c>
      <c r="P116" s="51" t="s">
        <v>58</v>
      </c>
      <c r="Q116" s="53">
        <v>13722500000</v>
      </c>
      <c r="R116" s="53">
        <v>0</v>
      </c>
      <c r="S116" s="53">
        <v>0</v>
      </c>
      <c r="T116" s="53">
        <v>13722500000</v>
      </c>
      <c r="U116" s="53">
        <v>0</v>
      </c>
      <c r="V116" s="53">
        <v>13722500000</v>
      </c>
      <c r="W116" s="53">
        <v>0</v>
      </c>
      <c r="X116" s="53">
        <v>7225117178</v>
      </c>
      <c r="Y116" s="53">
        <v>7225117178</v>
      </c>
      <c r="Z116" s="53">
        <v>7225117178</v>
      </c>
      <c r="AA116" s="53">
        <v>7225117178</v>
      </c>
    </row>
    <row r="117" spans="1:27" ht="33.75">
      <c r="A117" s="50" t="s">
        <v>239</v>
      </c>
      <c r="B117" s="51" t="s">
        <v>240</v>
      </c>
      <c r="C117" s="52" t="s">
        <v>59</v>
      </c>
      <c r="D117" s="50" t="s">
        <v>53</v>
      </c>
      <c r="E117" s="50" t="s">
        <v>54</v>
      </c>
      <c r="F117" s="50" t="s">
        <v>54</v>
      </c>
      <c r="G117" s="50" t="s">
        <v>60</v>
      </c>
      <c r="H117" s="50"/>
      <c r="I117" s="50"/>
      <c r="J117" s="50"/>
      <c r="K117" s="50"/>
      <c r="L117" s="50"/>
      <c r="M117" s="50" t="s">
        <v>55</v>
      </c>
      <c r="N117" s="50" t="s">
        <v>56</v>
      </c>
      <c r="O117" s="50" t="s">
        <v>57</v>
      </c>
      <c r="P117" s="51" t="s">
        <v>61</v>
      </c>
      <c r="Q117" s="53">
        <v>5751000000</v>
      </c>
      <c r="R117" s="53">
        <v>0</v>
      </c>
      <c r="S117" s="53">
        <v>0</v>
      </c>
      <c r="T117" s="53">
        <v>5751000000</v>
      </c>
      <c r="U117" s="53">
        <v>0</v>
      </c>
      <c r="V117" s="53">
        <v>5751000000</v>
      </c>
      <c r="W117" s="53">
        <v>0</v>
      </c>
      <c r="X117" s="53">
        <v>2852074757</v>
      </c>
      <c r="Y117" s="53">
        <v>2852004257</v>
      </c>
      <c r="Z117" s="53">
        <v>2852004257</v>
      </c>
      <c r="AA117" s="53">
        <v>2852004257</v>
      </c>
    </row>
    <row r="118" spans="1:27" ht="33.75">
      <c r="A118" s="50" t="s">
        <v>239</v>
      </c>
      <c r="B118" s="51" t="s">
        <v>240</v>
      </c>
      <c r="C118" s="52" t="s">
        <v>62</v>
      </c>
      <c r="D118" s="50" t="s">
        <v>53</v>
      </c>
      <c r="E118" s="50" t="s">
        <v>54</v>
      </c>
      <c r="F118" s="50" t="s">
        <v>54</v>
      </c>
      <c r="G118" s="50" t="s">
        <v>63</v>
      </c>
      <c r="H118" s="50"/>
      <c r="I118" s="50"/>
      <c r="J118" s="50"/>
      <c r="K118" s="50"/>
      <c r="L118" s="50"/>
      <c r="M118" s="50" t="s">
        <v>55</v>
      </c>
      <c r="N118" s="50" t="s">
        <v>56</v>
      </c>
      <c r="O118" s="50" t="s">
        <v>57</v>
      </c>
      <c r="P118" s="51" t="s">
        <v>64</v>
      </c>
      <c r="Q118" s="53">
        <v>1887000000</v>
      </c>
      <c r="R118" s="53">
        <v>0</v>
      </c>
      <c r="S118" s="53">
        <v>0</v>
      </c>
      <c r="T118" s="53">
        <v>1887000000</v>
      </c>
      <c r="U118" s="53">
        <v>0</v>
      </c>
      <c r="V118" s="53">
        <v>1887000000</v>
      </c>
      <c r="W118" s="53">
        <v>0</v>
      </c>
      <c r="X118" s="53">
        <v>942780900</v>
      </c>
      <c r="Y118" s="53">
        <v>942780900</v>
      </c>
      <c r="Z118" s="53">
        <v>942780900</v>
      </c>
      <c r="AA118" s="53">
        <v>942780900</v>
      </c>
    </row>
    <row r="119" spans="1:27" ht="33.75">
      <c r="A119" s="50" t="s">
        <v>239</v>
      </c>
      <c r="B119" s="51" t="s">
        <v>240</v>
      </c>
      <c r="C119" s="52" t="s">
        <v>65</v>
      </c>
      <c r="D119" s="50" t="s">
        <v>53</v>
      </c>
      <c r="E119" s="50" t="s">
        <v>60</v>
      </c>
      <c r="F119" s="50" t="s">
        <v>54</v>
      </c>
      <c r="G119" s="50"/>
      <c r="H119" s="50"/>
      <c r="I119" s="50"/>
      <c r="J119" s="50"/>
      <c r="K119" s="50"/>
      <c r="L119" s="50"/>
      <c r="M119" s="50" t="s">
        <v>55</v>
      </c>
      <c r="N119" s="50" t="s">
        <v>56</v>
      </c>
      <c r="O119" s="50" t="s">
        <v>57</v>
      </c>
      <c r="P119" s="51" t="s">
        <v>66</v>
      </c>
      <c r="Q119" s="53">
        <v>2513000000</v>
      </c>
      <c r="R119" s="53">
        <v>0</v>
      </c>
      <c r="S119" s="53">
        <v>0</v>
      </c>
      <c r="T119" s="53">
        <v>2513000000</v>
      </c>
      <c r="U119" s="53">
        <v>0</v>
      </c>
      <c r="V119" s="53">
        <v>1895446768</v>
      </c>
      <c r="W119" s="53">
        <v>617553232</v>
      </c>
      <c r="X119" s="53">
        <v>213827979.43000001</v>
      </c>
      <c r="Y119" s="53">
        <v>0</v>
      </c>
      <c r="Z119" s="53">
        <v>0</v>
      </c>
      <c r="AA119" s="53">
        <v>0</v>
      </c>
    </row>
    <row r="120" spans="1:27" ht="33.75">
      <c r="A120" s="50" t="s">
        <v>239</v>
      </c>
      <c r="B120" s="51" t="s">
        <v>240</v>
      </c>
      <c r="C120" s="52" t="s">
        <v>67</v>
      </c>
      <c r="D120" s="50" t="s">
        <v>53</v>
      </c>
      <c r="E120" s="50" t="s">
        <v>60</v>
      </c>
      <c r="F120" s="50" t="s">
        <v>60</v>
      </c>
      <c r="G120" s="50"/>
      <c r="H120" s="50"/>
      <c r="I120" s="50"/>
      <c r="J120" s="50"/>
      <c r="K120" s="50"/>
      <c r="L120" s="50"/>
      <c r="M120" s="50" t="s">
        <v>55</v>
      </c>
      <c r="N120" s="50" t="s">
        <v>56</v>
      </c>
      <c r="O120" s="50" t="s">
        <v>57</v>
      </c>
      <c r="P120" s="51" t="s">
        <v>68</v>
      </c>
      <c r="Q120" s="53">
        <v>67546900000</v>
      </c>
      <c r="R120" s="53">
        <v>0</v>
      </c>
      <c r="S120" s="53">
        <v>0</v>
      </c>
      <c r="T120" s="53">
        <v>67546900000</v>
      </c>
      <c r="U120" s="53">
        <v>0</v>
      </c>
      <c r="V120" s="53">
        <v>53902659098.809998</v>
      </c>
      <c r="W120" s="53">
        <v>13644240901.190001</v>
      </c>
      <c r="X120" s="53">
        <v>51307620069.199997</v>
      </c>
      <c r="Y120" s="53">
        <v>30739554725.580002</v>
      </c>
      <c r="Z120" s="53">
        <v>30717557645.580002</v>
      </c>
      <c r="AA120" s="53">
        <v>28503214305.16</v>
      </c>
    </row>
    <row r="121" spans="1:27" ht="33.75">
      <c r="A121" s="50" t="s">
        <v>239</v>
      </c>
      <c r="B121" s="51" t="s">
        <v>240</v>
      </c>
      <c r="C121" s="52" t="s">
        <v>89</v>
      </c>
      <c r="D121" s="50" t="s">
        <v>53</v>
      </c>
      <c r="E121" s="50" t="s">
        <v>63</v>
      </c>
      <c r="F121" s="50" t="s">
        <v>63</v>
      </c>
      <c r="G121" s="50" t="s">
        <v>54</v>
      </c>
      <c r="H121" s="50" t="s">
        <v>90</v>
      </c>
      <c r="I121" s="50"/>
      <c r="J121" s="50"/>
      <c r="K121" s="50"/>
      <c r="L121" s="50"/>
      <c r="M121" s="50" t="s">
        <v>55</v>
      </c>
      <c r="N121" s="50" t="s">
        <v>84</v>
      </c>
      <c r="O121" s="50" t="s">
        <v>57</v>
      </c>
      <c r="P121" s="51" t="s">
        <v>91</v>
      </c>
      <c r="Q121" s="53">
        <v>95000000000</v>
      </c>
      <c r="R121" s="53">
        <v>0</v>
      </c>
      <c r="S121" s="53">
        <v>0</v>
      </c>
      <c r="T121" s="53">
        <v>95000000000</v>
      </c>
      <c r="U121" s="53">
        <v>92885000000</v>
      </c>
      <c r="V121" s="53">
        <v>2115000000</v>
      </c>
      <c r="W121" s="53">
        <v>0</v>
      </c>
      <c r="X121" s="53">
        <v>0</v>
      </c>
      <c r="Y121" s="53">
        <v>0</v>
      </c>
      <c r="Z121" s="53">
        <v>0</v>
      </c>
      <c r="AA121" s="53">
        <v>0</v>
      </c>
    </row>
    <row r="122" spans="1:27" ht="45">
      <c r="A122" s="50" t="s">
        <v>239</v>
      </c>
      <c r="B122" s="51" t="s">
        <v>240</v>
      </c>
      <c r="C122" s="52" t="s">
        <v>241</v>
      </c>
      <c r="D122" s="50" t="s">
        <v>53</v>
      </c>
      <c r="E122" s="50" t="s">
        <v>63</v>
      </c>
      <c r="F122" s="50" t="s">
        <v>94</v>
      </c>
      <c r="G122" s="50" t="s">
        <v>54</v>
      </c>
      <c r="H122" s="50" t="s">
        <v>242</v>
      </c>
      <c r="I122" s="50"/>
      <c r="J122" s="50"/>
      <c r="K122" s="50"/>
      <c r="L122" s="50"/>
      <c r="M122" s="50" t="s">
        <v>55</v>
      </c>
      <c r="N122" s="50" t="s">
        <v>56</v>
      </c>
      <c r="O122" s="50" t="s">
        <v>57</v>
      </c>
      <c r="P122" s="51" t="s">
        <v>243</v>
      </c>
      <c r="Q122" s="53">
        <v>246960500000</v>
      </c>
      <c r="R122" s="53">
        <v>0</v>
      </c>
      <c r="S122" s="53">
        <v>0</v>
      </c>
      <c r="T122" s="53">
        <v>246960500000</v>
      </c>
      <c r="U122" s="53">
        <v>0</v>
      </c>
      <c r="V122" s="53">
        <v>246960500000</v>
      </c>
      <c r="W122" s="53">
        <v>0</v>
      </c>
      <c r="X122" s="53">
        <v>246519238799.10001</v>
      </c>
      <c r="Y122" s="53">
        <v>24771161800.040001</v>
      </c>
      <c r="Z122" s="53">
        <v>24771161800.040001</v>
      </c>
      <c r="AA122" s="53">
        <v>24771161800.040001</v>
      </c>
    </row>
    <row r="123" spans="1:27" ht="33.75">
      <c r="A123" s="50" t="s">
        <v>239</v>
      </c>
      <c r="B123" s="51" t="s">
        <v>240</v>
      </c>
      <c r="C123" s="52" t="s">
        <v>244</v>
      </c>
      <c r="D123" s="50" t="s">
        <v>53</v>
      </c>
      <c r="E123" s="50" t="s">
        <v>63</v>
      </c>
      <c r="F123" s="50" t="s">
        <v>94</v>
      </c>
      <c r="G123" s="50" t="s">
        <v>54</v>
      </c>
      <c r="H123" s="50" t="s">
        <v>171</v>
      </c>
      <c r="I123" s="50"/>
      <c r="J123" s="50"/>
      <c r="K123" s="50"/>
      <c r="L123" s="50"/>
      <c r="M123" s="50" t="s">
        <v>55</v>
      </c>
      <c r="N123" s="50" t="s">
        <v>56</v>
      </c>
      <c r="O123" s="50" t="s">
        <v>57</v>
      </c>
      <c r="P123" s="51" t="s">
        <v>245</v>
      </c>
      <c r="Q123" s="53">
        <v>505599400000</v>
      </c>
      <c r="R123" s="53">
        <v>0</v>
      </c>
      <c r="S123" s="53">
        <v>0</v>
      </c>
      <c r="T123" s="53">
        <v>505599400000</v>
      </c>
      <c r="U123" s="53">
        <v>0</v>
      </c>
      <c r="V123" s="53">
        <v>500498809652.08002</v>
      </c>
      <c r="W123" s="53">
        <v>5100590347.9200001</v>
      </c>
      <c r="X123" s="53">
        <v>285304864448</v>
      </c>
      <c r="Y123" s="53">
        <v>85699796315.179993</v>
      </c>
      <c r="Z123" s="53">
        <v>85664484860.080002</v>
      </c>
      <c r="AA123" s="53">
        <v>84619833476.080002</v>
      </c>
    </row>
    <row r="124" spans="1:27" ht="33.75">
      <c r="A124" s="50" t="s">
        <v>239</v>
      </c>
      <c r="B124" s="51" t="s">
        <v>240</v>
      </c>
      <c r="C124" s="52" t="s">
        <v>97</v>
      </c>
      <c r="D124" s="50" t="s">
        <v>53</v>
      </c>
      <c r="E124" s="50" t="s">
        <v>63</v>
      </c>
      <c r="F124" s="50" t="s">
        <v>94</v>
      </c>
      <c r="G124" s="50" t="s">
        <v>60</v>
      </c>
      <c r="H124" s="50" t="s">
        <v>95</v>
      </c>
      <c r="I124" s="50"/>
      <c r="J124" s="50"/>
      <c r="K124" s="50"/>
      <c r="L124" s="50"/>
      <c r="M124" s="50" t="s">
        <v>55</v>
      </c>
      <c r="N124" s="50" t="s">
        <v>56</v>
      </c>
      <c r="O124" s="50" t="s">
        <v>57</v>
      </c>
      <c r="P124" s="51" t="s">
        <v>98</v>
      </c>
      <c r="Q124" s="53">
        <v>125400000</v>
      </c>
      <c r="R124" s="53">
        <v>0</v>
      </c>
      <c r="S124" s="53">
        <v>0</v>
      </c>
      <c r="T124" s="53">
        <v>125400000</v>
      </c>
      <c r="U124" s="53">
        <v>0</v>
      </c>
      <c r="V124" s="53">
        <v>125400000</v>
      </c>
      <c r="W124" s="53">
        <v>0</v>
      </c>
      <c r="X124" s="53">
        <v>62360827</v>
      </c>
      <c r="Y124" s="53">
        <v>62360827</v>
      </c>
      <c r="Z124" s="53">
        <v>62360827</v>
      </c>
      <c r="AA124" s="53">
        <v>62360827</v>
      </c>
    </row>
    <row r="125" spans="1:27" ht="33.75">
      <c r="A125" s="50" t="s">
        <v>239</v>
      </c>
      <c r="B125" s="51" t="s">
        <v>240</v>
      </c>
      <c r="C125" s="52" t="s">
        <v>105</v>
      </c>
      <c r="D125" s="50" t="s">
        <v>53</v>
      </c>
      <c r="E125" s="50" t="s">
        <v>106</v>
      </c>
      <c r="F125" s="50" t="s">
        <v>54</v>
      </c>
      <c r="G125" s="50"/>
      <c r="H125" s="50"/>
      <c r="I125" s="50"/>
      <c r="J125" s="50"/>
      <c r="K125" s="50"/>
      <c r="L125" s="50"/>
      <c r="M125" s="50" t="s">
        <v>55</v>
      </c>
      <c r="N125" s="50" t="s">
        <v>56</v>
      </c>
      <c r="O125" s="50" t="s">
        <v>57</v>
      </c>
      <c r="P125" s="51" t="s">
        <v>107</v>
      </c>
      <c r="Q125" s="53">
        <v>18310000</v>
      </c>
      <c r="R125" s="53">
        <v>0</v>
      </c>
      <c r="S125" s="53">
        <v>0</v>
      </c>
      <c r="T125" s="53">
        <v>18310000</v>
      </c>
      <c r="U125" s="53">
        <v>0</v>
      </c>
      <c r="V125" s="53">
        <v>725000</v>
      </c>
      <c r="W125" s="53">
        <v>17585000</v>
      </c>
      <c r="X125" s="53">
        <v>725000</v>
      </c>
      <c r="Y125" s="53">
        <v>725000</v>
      </c>
      <c r="Z125" s="53">
        <v>725000</v>
      </c>
      <c r="AA125" s="53">
        <v>725000</v>
      </c>
    </row>
    <row r="126" spans="1:27" ht="33.75">
      <c r="A126" s="50" t="s">
        <v>239</v>
      </c>
      <c r="B126" s="51" t="s">
        <v>240</v>
      </c>
      <c r="C126" s="52" t="s">
        <v>108</v>
      </c>
      <c r="D126" s="50" t="s">
        <v>53</v>
      </c>
      <c r="E126" s="50" t="s">
        <v>106</v>
      </c>
      <c r="F126" s="50" t="s">
        <v>94</v>
      </c>
      <c r="G126" s="50" t="s">
        <v>54</v>
      </c>
      <c r="H126" s="50"/>
      <c r="I126" s="50"/>
      <c r="J126" s="50"/>
      <c r="K126" s="50"/>
      <c r="L126" s="50"/>
      <c r="M126" s="50" t="s">
        <v>55</v>
      </c>
      <c r="N126" s="50" t="s">
        <v>84</v>
      </c>
      <c r="O126" s="50" t="s">
        <v>92</v>
      </c>
      <c r="P126" s="51" t="s">
        <v>109</v>
      </c>
      <c r="Q126" s="53">
        <v>1226700000</v>
      </c>
      <c r="R126" s="53">
        <v>0</v>
      </c>
      <c r="S126" s="53">
        <v>0</v>
      </c>
      <c r="T126" s="53">
        <v>1226700000</v>
      </c>
      <c r="U126" s="53">
        <v>0</v>
      </c>
      <c r="V126" s="53">
        <v>0</v>
      </c>
      <c r="W126" s="53">
        <v>1226700000</v>
      </c>
      <c r="X126" s="53">
        <v>0</v>
      </c>
      <c r="Y126" s="53">
        <v>0</v>
      </c>
      <c r="Z126" s="53">
        <v>0</v>
      </c>
      <c r="AA126" s="53">
        <v>0</v>
      </c>
    </row>
    <row r="127" spans="1:27" ht="33.75">
      <c r="A127" s="50" t="s">
        <v>239</v>
      </c>
      <c r="B127" s="51" t="s">
        <v>240</v>
      </c>
      <c r="C127" s="52" t="s">
        <v>215</v>
      </c>
      <c r="D127" s="50" t="s">
        <v>53</v>
      </c>
      <c r="E127" s="50" t="s">
        <v>106</v>
      </c>
      <c r="F127" s="50" t="s">
        <v>209</v>
      </c>
      <c r="G127" s="50"/>
      <c r="H127" s="50"/>
      <c r="I127" s="50"/>
      <c r="J127" s="50"/>
      <c r="K127" s="50"/>
      <c r="L127" s="50"/>
      <c r="M127" s="50" t="s">
        <v>55</v>
      </c>
      <c r="N127" s="50" t="s">
        <v>56</v>
      </c>
      <c r="O127" s="50" t="s">
        <v>57</v>
      </c>
      <c r="P127" s="51" t="s">
        <v>216</v>
      </c>
      <c r="Q127" s="53">
        <v>26300000</v>
      </c>
      <c r="R127" s="53">
        <v>0</v>
      </c>
      <c r="S127" s="53">
        <v>0</v>
      </c>
      <c r="T127" s="53">
        <v>26300000</v>
      </c>
      <c r="U127" s="53">
        <v>0</v>
      </c>
      <c r="V127" s="53">
        <v>0</v>
      </c>
      <c r="W127" s="53">
        <v>26300000</v>
      </c>
      <c r="X127" s="53">
        <v>0</v>
      </c>
      <c r="Y127" s="53">
        <v>0</v>
      </c>
      <c r="Z127" s="53">
        <v>0</v>
      </c>
      <c r="AA127" s="53">
        <v>0</v>
      </c>
    </row>
    <row r="128" spans="1:27" ht="67.5">
      <c r="A128" s="50" t="s">
        <v>239</v>
      </c>
      <c r="B128" s="51" t="s">
        <v>240</v>
      </c>
      <c r="C128" s="52" t="s">
        <v>217</v>
      </c>
      <c r="D128" s="50" t="s">
        <v>111</v>
      </c>
      <c r="E128" s="50" t="s">
        <v>218</v>
      </c>
      <c r="F128" s="50" t="s">
        <v>113</v>
      </c>
      <c r="G128" s="50" t="s">
        <v>142</v>
      </c>
      <c r="H128" s="50"/>
      <c r="I128" s="50"/>
      <c r="J128" s="50"/>
      <c r="K128" s="50"/>
      <c r="L128" s="50"/>
      <c r="M128" s="50" t="s">
        <v>55</v>
      </c>
      <c r="N128" s="50" t="s">
        <v>84</v>
      </c>
      <c r="O128" s="50" t="s">
        <v>57</v>
      </c>
      <c r="P128" s="51" t="s">
        <v>246</v>
      </c>
      <c r="Q128" s="53">
        <v>3848000000</v>
      </c>
      <c r="R128" s="53">
        <v>0</v>
      </c>
      <c r="S128" s="53">
        <v>0</v>
      </c>
      <c r="T128" s="53">
        <v>3848000000</v>
      </c>
      <c r="U128" s="53">
        <v>0</v>
      </c>
      <c r="V128" s="53">
        <v>396728280</v>
      </c>
      <c r="W128" s="53">
        <v>3451271720</v>
      </c>
      <c r="X128" s="53">
        <v>396728280</v>
      </c>
      <c r="Y128" s="53">
        <v>0</v>
      </c>
      <c r="Z128" s="53">
        <v>0</v>
      </c>
      <c r="AA128" s="53">
        <v>0</v>
      </c>
    </row>
    <row r="129" spans="1:27" ht="67.5">
      <c r="A129" s="50" t="s">
        <v>239</v>
      </c>
      <c r="B129" s="51" t="s">
        <v>240</v>
      </c>
      <c r="C129" s="52" t="s">
        <v>217</v>
      </c>
      <c r="D129" s="50" t="s">
        <v>111</v>
      </c>
      <c r="E129" s="50" t="s">
        <v>218</v>
      </c>
      <c r="F129" s="50" t="s">
        <v>113</v>
      </c>
      <c r="G129" s="50" t="s">
        <v>142</v>
      </c>
      <c r="H129" s="50"/>
      <c r="I129" s="50"/>
      <c r="J129" s="50"/>
      <c r="K129" s="50"/>
      <c r="L129" s="50"/>
      <c r="M129" s="50" t="s">
        <v>55</v>
      </c>
      <c r="N129" s="50" t="s">
        <v>69</v>
      </c>
      <c r="O129" s="50" t="s">
        <v>57</v>
      </c>
      <c r="P129" s="51" t="s">
        <v>246</v>
      </c>
      <c r="Q129" s="53">
        <v>256373745652</v>
      </c>
      <c r="R129" s="53">
        <v>0</v>
      </c>
      <c r="S129" s="53">
        <v>0</v>
      </c>
      <c r="T129" s="53">
        <v>256373745652</v>
      </c>
      <c r="U129" s="53">
        <v>0</v>
      </c>
      <c r="V129" s="53">
        <v>225302037295.14999</v>
      </c>
      <c r="W129" s="53">
        <v>31071708356.849998</v>
      </c>
      <c r="X129" s="53">
        <v>219043703354.85999</v>
      </c>
      <c r="Y129" s="53">
        <v>1303472225</v>
      </c>
      <c r="Z129" s="53">
        <v>1303472225</v>
      </c>
      <c r="AA129" s="53">
        <v>1290272225</v>
      </c>
    </row>
    <row r="130" spans="1:27" ht="45">
      <c r="A130" s="50" t="s">
        <v>239</v>
      </c>
      <c r="B130" s="51" t="s">
        <v>240</v>
      </c>
      <c r="C130" s="52" t="s">
        <v>220</v>
      </c>
      <c r="D130" s="50" t="s">
        <v>111</v>
      </c>
      <c r="E130" s="50" t="s">
        <v>218</v>
      </c>
      <c r="F130" s="50" t="s">
        <v>113</v>
      </c>
      <c r="G130" s="50" t="s">
        <v>145</v>
      </c>
      <c r="H130" s="50"/>
      <c r="I130" s="50"/>
      <c r="J130" s="50"/>
      <c r="K130" s="50"/>
      <c r="L130" s="50"/>
      <c r="M130" s="50" t="s">
        <v>55</v>
      </c>
      <c r="N130" s="50" t="s">
        <v>69</v>
      </c>
      <c r="O130" s="50" t="s">
        <v>57</v>
      </c>
      <c r="P130" s="51" t="s">
        <v>247</v>
      </c>
      <c r="Q130" s="53">
        <v>83281301734</v>
      </c>
      <c r="R130" s="53">
        <v>0</v>
      </c>
      <c r="S130" s="53">
        <v>0</v>
      </c>
      <c r="T130" s="53">
        <v>83281301734</v>
      </c>
      <c r="U130" s="53">
        <v>0</v>
      </c>
      <c r="V130" s="53">
        <v>64702804711.830002</v>
      </c>
      <c r="W130" s="53">
        <v>18578497022.169998</v>
      </c>
      <c r="X130" s="53">
        <v>27858784549.34</v>
      </c>
      <c r="Y130" s="53">
        <v>1009728486.33</v>
      </c>
      <c r="Z130" s="53">
        <v>1009728486.33</v>
      </c>
      <c r="AA130" s="53">
        <v>969078486.33000004</v>
      </c>
    </row>
    <row r="131" spans="1:27" ht="78.75">
      <c r="A131" s="50" t="s">
        <v>239</v>
      </c>
      <c r="B131" s="51" t="s">
        <v>240</v>
      </c>
      <c r="C131" s="52" t="s">
        <v>222</v>
      </c>
      <c r="D131" s="50" t="s">
        <v>111</v>
      </c>
      <c r="E131" s="50" t="s">
        <v>218</v>
      </c>
      <c r="F131" s="50" t="s">
        <v>113</v>
      </c>
      <c r="G131" s="50" t="s">
        <v>148</v>
      </c>
      <c r="H131" s="50"/>
      <c r="I131" s="50"/>
      <c r="J131" s="50"/>
      <c r="K131" s="50"/>
      <c r="L131" s="50"/>
      <c r="M131" s="50" t="s">
        <v>55</v>
      </c>
      <c r="N131" s="50" t="s">
        <v>69</v>
      </c>
      <c r="O131" s="50" t="s">
        <v>57</v>
      </c>
      <c r="P131" s="51" t="s">
        <v>248</v>
      </c>
      <c r="Q131" s="53">
        <v>3408000000</v>
      </c>
      <c r="R131" s="53">
        <v>0</v>
      </c>
      <c r="S131" s="53">
        <v>0</v>
      </c>
      <c r="T131" s="53">
        <v>3408000000</v>
      </c>
      <c r="U131" s="53">
        <v>0</v>
      </c>
      <c r="V131" s="53">
        <v>3306000000</v>
      </c>
      <c r="W131" s="53">
        <v>102000000</v>
      </c>
      <c r="X131" s="53">
        <v>0</v>
      </c>
      <c r="Y131" s="53">
        <v>0</v>
      </c>
      <c r="Z131" s="53">
        <v>0</v>
      </c>
      <c r="AA131" s="53">
        <v>0</v>
      </c>
    </row>
    <row r="132" spans="1:27" ht="56.25">
      <c r="A132" s="50" t="s">
        <v>239</v>
      </c>
      <c r="B132" s="51" t="s">
        <v>240</v>
      </c>
      <c r="C132" s="52" t="s">
        <v>224</v>
      </c>
      <c r="D132" s="50" t="s">
        <v>111</v>
      </c>
      <c r="E132" s="50" t="s">
        <v>218</v>
      </c>
      <c r="F132" s="50" t="s">
        <v>113</v>
      </c>
      <c r="G132" s="50" t="s">
        <v>136</v>
      </c>
      <c r="H132" s="50"/>
      <c r="I132" s="50"/>
      <c r="J132" s="50"/>
      <c r="K132" s="50"/>
      <c r="L132" s="50"/>
      <c r="M132" s="50" t="s">
        <v>55</v>
      </c>
      <c r="N132" s="50" t="s">
        <v>69</v>
      </c>
      <c r="O132" s="50" t="s">
        <v>57</v>
      </c>
      <c r="P132" s="51" t="s">
        <v>249</v>
      </c>
      <c r="Q132" s="53">
        <v>4000000000</v>
      </c>
      <c r="R132" s="53">
        <v>0</v>
      </c>
      <c r="S132" s="53">
        <v>0</v>
      </c>
      <c r="T132" s="53">
        <v>4000000000</v>
      </c>
      <c r="U132" s="53">
        <v>0</v>
      </c>
      <c r="V132" s="53">
        <v>900000000</v>
      </c>
      <c r="W132" s="53">
        <v>3100000000</v>
      </c>
      <c r="X132" s="53">
        <v>0</v>
      </c>
      <c r="Y132" s="53">
        <v>0</v>
      </c>
      <c r="Z132" s="53">
        <v>0</v>
      </c>
      <c r="AA132" s="53">
        <v>0</v>
      </c>
    </row>
    <row r="133" spans="1:27" ht="56.25">
      <c r="A133" s="50" t="s">
        <v>239</v>
      </c>
      <c r="B133" s="51" t="s">
        <v>240</v>
      </c>
      <c r="C133" s="52" t="s">
        <v>250</v>
      </c>
      <c r="D133" s="50" t="s">
        <v>111</v>
      </c>
      <c r="E133" s="50" t="s">
        <v>141</v>
      </c>
      <c r="F133" s="50" t="s">
        <v>113</v>
      </c>
      <c r="G133" s="50" t="s">
        <v>237</v>
      </c>
      <c r="H133" s="50"/>
      <c r="I133" s="50"/>
      <c r="J133" s="50"/>
      <c r="K133" s="50"/>
      <c r="L133" s="50"/>
      <c r="M133" s="50" t="s">
        <v>55</v>
      </c>
      <c r="N133" s="50" t="s">
        <v>69</v>
      </c>
      <c r="O133" s="50" t="s">
        <v>57</v>
      </c>
      <c r="P133" s="51" t="s">
        <v>251</v>
      </c>
      <c r="Q133" s="53">
        <v>507752614</v>
      </c>
      <c r="R133" s="53">
        <v>0</v>
      </c>
      <c r="S133" s="53">
        <v>0</v>
      </c>
      <c r="T133" s="53">
        <v>507752614</v>
      </c>
      <c r="U133" s="53">
        <v>0</v>
      </c>
      <c r="V133" s="53">
        <v>507752614</v>
      </c>
      <c r="W133" s="53">
        <v>0</v>
      </c>
      <c r="X133" s="53">
        <v>0</v>
      </c>
      <c r="Y133" s="53">
        <v>0</v>
      </c>
      <c r="Z133" s="53">
        <v>0</v>
      </c>
      <c r="AA133" s="53">
        <v>0</v>
      </c>
    </row>
    <row r="134" spans="1:27">
      <c r="A134" s="50" t="s">
        <v>18</v>
      </c>
      <c r="B134" s="51" t="s">
        <v>18</v>
      </c>
      <c r="C134" s="52" t="s">
        <v>18</v>
      </c>
      <c r="D134" s="50" t="s">
        <v>18</v>
      </c>
      <c r="E134" s="50" t="s">
        <v>18</v>
      </c>
      <c r="F134" s="50" t="s">
        <v>18</v>
      </c>
      <c r="G134" s="50" t="s">
        <v>18</v>
      </c>
      <c r="H134" s="50" t="s">
        <v>18</v>
      </c>
      <c r="I134" s="50" t="s">
        <v>18</v>
      </c>
      <c r="J134" s="50" t="s">
        <v>18</v>
      </c>
      <c r="K134" s="50" t="s">
        <v>18</v>
      </c>
      <c r="L134" s="50" t="s">
        <v>18</v>
      </c>
      <c r="M134" s="50" t="s">
        <v>18</v>
      </c>
      <c r="N134" s="50" t="s">
        <v>18</v>
      </c>
      <c r="O134" s="50" t="s">
        <v>18</v>
      </c>
      <c r="P134" s="51" t="s">
        <v>18</v>
      </c>
      <c r="Q134" s="53">
        <v>3492293263849</v>
      </c>
      <c r="R134" s="53">
        <v>27262300000</v>
      </c>
      <c r="S134" s="53">
        <v>23562300000</v>
      </c>
      <c r="T134" s="53">
        <v>3495993263849</v>
      </c>
      <c r="U134" s="53">
        <v>233040606834</v>
      </c>
      <c r="V134" s="53">
        <v>2412274663734.2998</v>
      </c>
      <c r="W134" s="53">
        <v>850677993280.69995</v>
      </c>
      <c r="X134" s="53">
        <v>1871517711951.8</v>
      </c>
      <c r="Y134" s="53">
        <v>985294790824.39001</v>
      </c>
      <c r="Z134" s="53">
        <v>976512481848.57996</v>
      </c>
      <c r="AA134" s="53">
        <v>965225506099.67004</v>
      </c>
    </row>
    <row r="135" spans="1:27">
      <c r="A135" s="50" t="s">
        <v>18</v>
      </c>
      <c r="B135" s="54" t="s">
        <v>18</v>
      </c>
      <c r="C135" s="52" t="s">
        <v>18</v>
      </c>
      <c r="D135" s="50" t="s">
        <v>18</v>
      </c>
      <c r="E135" s="50" t="s">
        <v>18</v>
      </c>
      <c r="F135" s="50" t="s">
        <v>18</v>
      </c>
      <c r="G135" s="50" t="s">
        <v>18</v>
      </c>
      <c r="H135" s="50" t="s">
        <v>18</v>
      </c>
      <c r="I135" s="50" t="s">
        <v>18</v>
      </c>
      <c r="J135" s="50" t="s">
        <v>18</v>
      </c>
      <c r="K135" s="50" t="s">
        <v>18</v>
      </c>
      <c r="L135" s="50" t="s">
        <v>18</v>
      </c>
      <c r="M135" s="50" t="s">
        <v>18</v>
      </c>
      <c r="N135" s="50" t="s">
        <v>18</v>
      </c>
      <c r="O135" s="50" t="s">
        <v>18</v>
      </c>
      <c r="P135" s="51" t="s">
        <v>18</v>
      </c>
      <c r="Q135" s="55" t="s">
        <v>18</v>
      </c>
      <c r="R135" s="55" t="s">
        <v>18</v>
      </c>
      <c r="S135" s="55" t="s">
        <v>18</v>
      </c>
      <c r="T135" s="55" t="s">
        <v>18</v>
      </c>
      <c r="U135" s="55" t="s">
        <v>18</v>
      </c>
      <c r="V135" s="55" t="s">
        <v>18</v>
      </c>
      <c r="W135" s="55" t="s">
        <v>18</v>
      </c>
      <c r="X135" s="55" t="s">
        <v>18</v>
      </c>
      <c r="Y135" s="55" t="s">
        <v>18</v>
      </c>
      <c r="Z135" s="55" t="s">
        <v>18</v>
      </c>
      <c r="AA135" s="55" t="s">
        <v>18</v>
      </c>
    </row>
    <row r="136" spans="1:27" ht="33.950000000000003" customHeight="1"/>
  </sheetData>
  <autoFilter ref="A4:AB135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topLeftCell="B1" zoomScale="84" zoomScaleNormal="84" workbookViewId="0">
      <selection activeCell="H7" sqref="H7"/>
    </sheetView>
  </sheetViews>
  <sheetFormatPr baseColWidth="10" defaultRowHeight="1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>
      <c r="D8" s="45" t="s">
        <v>16</v>
      </c>
      <c r="E8" s="45"/>
      <c r="F8" s="45"/>
      <c r="G8" s="45"/>
      <c r="H8" s="45"/>
      <c r="I8" s="45"/>
    </row>
    <row r="12" spans="2:9" s="15" customFormat="1" ht="21" customHeight="1">
      <c r="B12" s="46" t="s">
        <v>0</v>
      </c>
      <c r="C12" s="46"/>
      <c r="D12" s="46"/>
      <c r="E12" s="46"/>
      <c r="F12" s="46"/>
      <c r="G12" s="46"/>
      <c r="H12" s="46"/>
      <c r="I12" s="46"/>
    </row>
    <row r="13" spans="2:9" s="1" customFormat="1" ht="6" customHeight="1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>
      <c r="B15" s="4"/>
      <c r="C15" s="4"/>
      <c r="D15" s="4"/>
      <c r="E15" s="4"/>
      <c r="F15" s="4"/>
      <c r="G15" s="4"/>
      <c r="H15" s="4"/>
      <c r="I15" s="4"/>
    </row>
    <row r="16" spans="2:9" s="5" customFormat="1" ht="18">
      <c r="B16" s="17" t="s">
        <v>7</v>
      </c>
      <c r="C16" s="18">
        <f>+C17+C18+C19+C20+C21</f>
        <v>2979667649000</v>
      </c>
      <c r="D16" s="18">
        <f>+D17+D18+D19+D20+D21</f>
        <v>1581514848961.8799</v>
      </c>
      <c r="E16" s="19">
        <f>+D16/C16</f>
        <v>0.53076887601630629</v>
      </c>
      <c r="F16" s="18">
        <f>+F17+F18+F19+F20+F21</f>
        <v>967723620779.86987</v>
      </c>
      <c r="G16" s="19">
        <f>+F16/C16</f>
        <v>0.32477569137774326</v>
      </c>
      <c r="H16" s="18">
        <f>+H17+H18+H19+H20+H21</f>
        <v>947708186055.15002</v>
      </c>
      <c r="I16" s="19">
        <f>+H16/C16</f>
        <v>0.31805835337817234</v>
      </c>
    </row>
    <row r="17" spans="2:9" s="1" customFormat="1" ht="18" customHeight="1">
      <c r="B17" s="23" t="s">
        <v>8</v>
      </c>
      <c r="C17" s="24">
        <f>+C39+C61+C82+C106+C127</f>
        <v>1331573500000</v>
      </c>
      <c r="D17" s="24">
        <f t="shared" ref="C17:D19" si="0">+D39+D61+D82+D106+D127</f>
        <v>602728345860.92993</v>
      </c>
      <c r="E17" s="25">
        <f>+D17/C17</f>
        <v>0.45264369248932179</v>
      </c>
      <c r="F17" s="24">
        <f>+F39+F61+F82+F106+F127</f>
        <v>599603540532.92993</v>
      </c>
      <c r="G17" s="25">
        <f t="shared" ref="G17:G21" si="1">+F17/C17</f>
        <v>0.45029699114087951</v>
      </c>
      <c r="H17" s="24">
        <f>+H39+H61+H82+H106+H127</f>
        <v>590039618488.92993</v>
      </c>
      <c r="I17" s="26">
        <f t="shared" ref="I17:I21" si="2">+H17/C17</f>
        <v>0.44311456970939261</v>
      </c>
    </row>
    <row r="18" spans="2:9" s="1" customFormat="1" ht="18" customHeight="1">
      <c r="B18" s="27" t="s">
        <v>13</v>
      </c>
      <c r="C18" s="28">
        <f t="shared" si="0"/>
        <v>409233300000</v>
      </c>
      <c r="D18" s="28">
        <f t="shared" si="0"/>
        <v>257134198324.62003</v>
      </c>
      <c r="E18" s="29">
        <f t="shared" ref="E18:E19" si="3">+D18/C18</f>
        <v>0.62833156129919054</v>
      </c>
      <c r="F18" s="28">
        <f>+F40+F62+F83+F107+F128</f>
        <v>145341384170.31</v>
      </c>
      <c r="G18" s="29">
        <f t="shared" si="1"/>
        <v>0.35515532135412731</v>
      </c>
      <c r="H18" s="28">
        <f>+H40+H62+H83+H107+H128</f>
        <v>141660808674.07001</v>
      </c>
      <c r="I18" s="30">
        <f>+H18/C18</f>
        <v>0.34616148948306508</v>
      </c>
    </row>
    <row r="19" spans="2:9" s="1" customFormat="1" ht="18" customHeight="1">
      <c r="B19" s="27" t="s">
        <v>14</v>
      </c>
      <c r="C19" s="28">
        <f t="shared" si="0"/>
        <v>1102490499000</v>
      </c>
      <c r="D19" s="28">
        <f t="shared" si="0"/>
        <v>645806772313.5</v>
      </c>
      <c r="E19" s="29">
        <f t="shared" si="3"/>
        <v>0.58577082786588264</v>
      </c>
      <c r="F19" s="28">
        <f>+F41+F63+F84+F108+F129</f>
        <v>180589498215.40997</v>
      </c>
      <c r="G19" s="29">
        <f t="shared" si="1"/>
        <v>0.16380140997061779</v>
      </c>
      <c r="H19" s="28">
        <f>+H41+H63+H84+H108+H129</f>
        <v>179462303402.31</v>
      </c>
      <c r="I19" s="30">
        <f t="shared" si="2"/>
        <v>0.16277900223638117</v>
      </c>
    </row>
    <row r="20" spans="2:9" s="1" customFormat="1" ht="18" customHeight="1">
      <c r="B20" s="31" t="s">
        <v>9</v>
      </c>
      <c r="C20" s="28">
        <f>+C85</f>
        <v>105467400000</v>
      </c>
      <c r="D20" s="28">
        <f>+D85</f>
        <v>63728100186.830002</v>
      </c>
      <c r="E20" s="32">
        <f>+D20/C20</f>
        <v>0.60424453610148732</v>
      </c>
      <c r="F20" s="28">
        <f>+F85</f>
        <v>30097314276.220001</v>
      </c>
      <c r="G20" s="32">
        <f t="shared" si="1"/>
        <v>0.28537078069830107</v>
      </c>
      <c r="H20" s="28">
        <f>+H85</f>
        <v>24453571904.84</v>
      </c>
      <c r="I20" s="33">
        <f t="shared" si="2"/>
        <v>0.23185905696774547</v>
      </c>
    </row>
    <row r="21" spans="2:9" s="1" customFormat="1" ht="30" customHeight="1">
      <c r="B21" s="34" t="s">
        <v>15</v>
      </c>
      <c r="C21" s="39">
        <f>+C42+C64+C86+C109+C130</f>
        <v>30902950000</v>
      </c>
      <c r="D21" s="39">
        <f>+D42+D64+D86+D109+D130</f>
        <v>12117432276</v>
      </c>
      <c r="E21" s="40">
        <f>+D21/C21</f>
        <v>0.39211247715832953</v>
      </c>
      <c r="F21" s="39">
        <f>+F42+F64+F86+F109+F130</f>
        <v>12091883585</v>
      </c>
      <c r="G21" s="40">
        <f t="shared" si="1"/>
        <v>0.39128573760757468</v>
      </c>
      <c r="H21" s="39">
        <f>+H42+H64+H86+H109+H130</f>
        <v>12091883585</v>
      </c>
      <c r="I21" s="41">
        <f t="shared" si="2"/>
        <v>0.39128573760757468</v>
      </c>
    </row>
    <row r="22" spans="2:9" s="5" customFormat="1" ht="18">
      <c r="B22" s="17" t="s">
        <v>10</v>
      </c>
      <c r="C22" s="18">
        <f>+C43+C65+C87+C110+C131</f>
        <v>516325614849</v>
      </c>
      <c r="D22" s="18">
        <f>+D43+D65+D87+D110+D131</f>
        <v>290002862989.91998</v>
      </c>
      <c r="E22" s="19">
        <f>+D22/C22</f>
        <v>0.56166662015157165</v>
      </c>
      <c r="F22" s="18">
        <f>+F43+F65+F87+F110+F131</f>
        <v>17571170044.52</v>
      </c>
      <c r="G22" s="19">
        <f>+F22/C22</f>
        <v>3.4031180207200661E-2</v>
      </c>
      <c r="H22" s="18">
        <f>+H43+H65+H87+H110+H131</f>
        <v>17517320044.52</v>
      </c>
      <c r="I22" s="19">
        <f>+H22/C22</f>
        <v>3.3926885555819193E-2</v>
      </c>
    </row>
    <row r="23" spans="2:9" s="1" customFormat="1" ht="6" customHeight="1">
      <c r="B23" s="4"/>
      <c r="C23" s="4"/>
      <c r="D23" s="4"/>
      <c r="E23" s="6"/>
      <c r="F23" s="4"/>
      <c r="G23" s="6"/>
      <c r="H23" s="4"/>
      <c r="I23" s="6"/>
    </row>
    <row r="24" spans="2:9" s="5" customFormat="1" ht="18">
      <c r="B24" s="20" t="s">
        <v>11</v>
      </c>
      <c r="C24" s="21">
        <f>+C22+C16</f>
        <v>3495993263849</v>
      </c>
      <c r="D24" s="21">
        <f>+D22+D16</f>
        <v>1871517711951.7998</v>
      </c>
      <c r="E24" s="22">
        <f>+D24/C24</f>
        <v>0.53533218479125622</v>
      </c>
      <c r="F24" s="21">
        <f>+F22+F16</f>
        <v>985294790824.38989</v>
      </c>
      <c r="G24" s="22">
        <f>+F24/C24</f>
        <v>0.28183543744578193</v>
      </c>
      <c r="H24" s="21">
        <f>+H22+H16</f>
        <v>965225506099.67004</v>
      </c>
      <c r="I24" s="22">
        <f>+H24/C24</f>
        <v>0.27609478430086598</v>
      </c>
    </row>
    <row r="26" spans="2:9">
      <c r="C26" s="16"/>
      <c r="D26" s="16"/>
      <c r="E26" s="16"/>
      <c r="F26" s="16"/>
      <c r="G26" s="16"/>
      <c r="H26" s="16"/>
      <c r="I26" s="16"/>
    </row>
    <row r="27" spans="2:9">
      <c r="C27" s="16"/>
      <c r="D27" s="16"/>
      <c r="E27" s="16"/>
      <c r="F27" s="16"/>
      <c r="G27" s="16"/>
      <c r="H27" s="16"/>
      <c r="I27" s="16"/>
    </row>
    <row r="28" spans="2:9">
      <c r="F28" s="16"/>
    </row>
    <row r="32" spans="2:9" ht="24">
      <c r="B32" s="10"/>
      <c r="C32" s="10"/>
      <c r="D32" s="45" t="s">
        <v>16</v>
      </c>
      <c r="E32" s="45"/>
      <c r="F32" s="45"/>
      <c r="G32" s="45"/>
      <c r="H32" s="45"/>
      <c r="I32" s="45"/>
    </row>
    <row r="36" spans="2:9" ht="18" customHeight="1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>
      <c r="B37" s="12"/>
      <c r="C37" s="12"/>
      <c r="D37" s="12"/>
      <c r="E37" s="12"/>
      <c r="F37" s="12"/>
      <c r="G37" s="12"/>
      <c r="H37" s="12"/>
      <c r="I37" s="12"/>
    </row>
    <row r="38" spans="2:9" ht="18" customHeight="1">
      <c r="B38" s="17" t="s">
        <v>7</v>
      </c>
      <c r="C38" s="18">
        <f>+C39+C40+C41+C42</f>
        <v>109032139000</v>
      </c>
      <c r="D38" s="18">
        <f>+D39+D40+D41+D42</f>
        <v>45042389817.139999</v>
      </c>
      <c r="E38" s="19">
        <f>+D38/C38</f>
        <v>0.41311112695991409</v>
      </c>
      <c r="F38" s="18">
        <f>+F39+F40+F41+F42</f>
        <v>29896447530.040001</v>
      </c>
      <c r="G38" s="19">
        <f>+F38/C38</f>
        <v>0.27419848683368492</v>
      </c>
      <c r="H38" s="18">
        <f>+H39+H40+H41+H42</f>
        <v>29894509455.040001</v>
      </c>
      <c r="I38" s="19">
        <f>+H38/C38</f>
        <v>0.27418071157019125</v>
      </c>
    </row>
    <row r="39" spans="2:9" ht="18" customHeight="1">
      <c r="B39" s="23" t="s">
        <v>8</v>
      </c>
      <c r="C39" s="24">
        <f>SUM(REP_EPG034_EjecucionPresupuesta!T5:T7)</f>
        <v>34511800000</v>
      </c>
      <c r="D39" s="24">
        <f>SUM(REP_EPG034_EjecucionPresupuesta!X5:X7)</f>
        <v>18010553129</v>
      </c>
      <c r="E39" s="25">
        <f>+D39/C39</f>
        <v>0.52186652475385231</v>
      </c>
      <c r="F39" s="24">
        <f>SUM(REP_EPG034_EjecucionPresupuesta!Y5:Y7)</f>
        <v>17813196907</v>
      </c>
      <c r="G39" s="25">
        <f t="shared" ref="G39:G42" si="4">+F39/C39</f>
        <v>0.51614801044860015</v>
      </c>
      <c r="H39" s="24">
        <f>SUM(REP_EPG034_EjecucionPresupuesta!AA5:AA7)</f>
        <v>17813196907</v>
      </c>
      <c r="I39" s="26">
        <f t="shared" ref="I39" si="5">+H39/C39</f>
        <v>0.51614801044860015</v>
      </c>
    </row>
    <row r="40" spans="2:9" ht="18" customHeight="1">
      <c r="B40" s="27" t="s">
        <v>13</v>
      </c>
      <c r="C40" s="28">
        <f>SUM(REP_EPG034_EjecucionPresupuesta!T8:T10)</f>
        <v>33930100000</v>
      </c>
      <c r="D40" s="28">
        <f>SUM(REP_EPG034_EjecucionPresupuesta!X8:X10)</f>
        <v>13467247368.139999</v>
      </c>
      <c r="E40" s="29">
        <f t="shared" ref="E40:E41" si="6">+D40/C40</f>
        <v>0.39691151420538107</v>
      </c>
      <c r="F40" s="28">
        <f>SUM(REP_EPG034_EjecucionPresupuesta!Y8:Y10)</f>
        <v>6350592167.9399996</v>
      </c>
      <c r="G40" s="29">
        <f t="shared" si="4"/>
        <v>0.1871669157456064</v>
      </c>
      <c r="H40" s="28">
        <f>SUM(REP_EPG034_EjecucionPresupuesta!AA8:AA10)</f>
        <v>6348654092.9399996</v>
      </c>
      <c r="I40" s="30">
        <f>+H40/C40</f>
        <v>0.18710979610847006</v>
      </c>
    </row>
    <row r="41" spans="2:9" ht="18" customHeight="1">
      <c r="B41" s="27" t="s">
        <v>14</v>
      </c>
      <c r="C41" s="28">
        <f>SUM(REP_EPG034_EjecucionPresupuesta!T11:T22)</f>
        <v>40311199000</v>
      </c>
      <c r="D41" s="28">
        <f>SUM(REP_EPG034_EjecucionPresupuesta!X11:X22)</f>
        <v>13474160070</v>
      </c>
      <c r="E41" s="29">
        <f t="shared" si="6"/>
        <v>0.33425351773833373</v>
      </c>
      <c r="F41" s="28">
        <f>SUM(REP_EPG034_EjecucionPresupuesta!Y11:Y22)</f>
        <v>5642229205.1000004</v>
      </c>
      <c r="G41" s="29">
        <f t="shared" si="4"/>
        <v>0.13996679198502632</v>
      </c>
      <c r="H41" s="28">
        <f>SUM(REP_EPG034_EjecucionPresupuesta!AA11:AA22)</f>
        <v>5642229205.1000004</v>
      </c>
      <c r="I41" s="30">
        <f t="shared" ref="I41:I42" si="7">+H41/C41</f>
        <v>0.13996679198502632</v>
      </c>
    </row>
    <row r="42" spans="2:9" ht="30" customHeight="1">
      <c r="B42" s="34" t="s">
        <v>15</v>
      </c>
      <c r="C42" s="39">
        <f>SUM(REP_EPG034_EjecucionPresupuesta!T23:T24)</f>
        <v>279040000</v>
      </c>
      <c r="D42" s="39">
        <f>SUM(REP_EPG034_EjecucionPresupuesta!X23:X24)</f>
        <v>90429250</v>
      </c>
      <c r="E42" s="42">
        <f>+D42/C42</f>
        <v>0.32407271358944956</v>
      </c>
      <c r="F42" s="39">
        <f>SUM(REP_EPG034_EjecucionPresupuesta!Y23:Y24)</f>
        <v>90429250</v>
      </c>
      <c r="G42" s="44">
        <f t="shared" si="4"/>
        <v>0.32407271358944956</v>
      </c>
      <c r="H42" s="39">
        <f>SUM(REP_EPG034_EjecucionPresupuesta!AA23:AA24)</f>
        <v>90429250</v>
      </c>
      <c r="I42" s="43">
        <f t="shared" si="7"/>
        <v>0.32407271358944956</v>
      </c>
    </row>
    <row r="43" spans="2:9" ht="18" customHeight="1">
      <c r="B43" s="17" t="s">
        <v>10</v>
      </c>
      <c r="C43" s="18">
        <f>SUM(REP_EPG034_EjecucionPresupuesta!T25:T39)</f>
        <v>40031085001</v>
      </c>
      <c r="D43" s="18">
        <f>SUM(REP_EPG034_EjecucionPresupuesta!X25:X39)</f>
        <v>13613172009.52</v>
      </c>
      <c r="E43" s="19">
        <f>+D43/C43</f>
        <v>0.34006502719523929</v>
      </c>
      <c r="F43" s="18">
        <f>SUM(REP_EPG034_EjecucionPresupuesta!Y25:Y39)</f>
        <v>7874445898.5200005</v>
      </c>
      <c r="G43" s="19">
        <f>+F43/C43</f>
        <v>0.1967082805355711</v>
      </c>
      <c r="H43" s="18">
        <f>SUM(REP_EPG034_EjecucionPresupuesta!AA25:AA39)</f>
        <v>7874445898.5200005</v>
      </c>
      <c r="I43" s="19">
        <f>+H43/C43</f>
        <v>0.1967082805355711</v>
      </c>
    </row>
    <row r="44" spans="2:9" ht="6" customHeight="1">
      <c r="B44" s="4"/>
      <c r="C44" s="4"/>
      <c r="D44" s="4"/>
      <c r="E44" s="6"/>
      <c r="F44" s="4"/>
      <c r="G44" s="6"/>
      <c r="H44" s="4"/>
      <c r="I44" s="6"/>
    </row>
    <row r="45" spans="2:9" ht="18" customHeight="1">
      <c r="B45" s="20" t="s">
        <v>11</v>
      </c>
      <c r="C45" s="21">
        <f>+C43+C38</f>
        <v>149063224001</v>
      </c>
      <c r="D45" s="21">
        <f>+D43+D38</f>
        <v>58655561826.660004</v>
      </c>
      <c r="E45" s="22">
        <f>+D45/C45</f>
        <v>0.39349452032693527</v>
      </c>
      <c r="F45" s="21">
        <f>+F43+F38</f>
        <v>37770893428.559998</v>
      </c>
      <c r="G45" s="22">
        <f>+F45/C45</f>
        <v>0.25338841073440493</v>
      </c>
      <c r="H45" s="21">
        <f>+H43+H38</f>
        <v>37768955353.559998</v>
      </c>
      <c r="I45" s="22">
        <f>+H45/C45</f>
        <v>0.25337540903654832</v>
      </c>
    </row>
    <row r="47" spans="2:9">
      <c r="E47" s="13"/>
    </row>
    <row r="48" spans="2:9">
      <c r="E48" s="13"/>
    </row>
    <row r="49" spans="2:9">
      <c r="E49" s="13"/>
    </row>
    <row r="53" spans="2:9" ht="24">
      <c r="D53" s="45" t="s">
        <v>16</v>
      </c>
      <c r="E53" s="45"/>
      <c r="F53" s="45"/>
      <c r="G53" s="45"/>
      <c r="H53" s="45"/>
      <c r="I53" s="45"/>
    </row>
    <row r="57" spans="2:9" ht="16.5">
      <c r="B57" s="2"/>
      <c r="C57" s="2"/>
      <c r="D57" s="2"/>
      <c r="E57" s="2"/>
      <c r="F57" s="2"/>
      <c r="G57" s="2"/>
      <c r="H57" s="2"/>
      <c r="I57" s="2"/>
    </row>
    <row r="58" spans="2:9" ht="21" customHeight="1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>
      <c r="B59" s="4"/>
      <c r="C59" s="4"/>
      <c r="D59" s="4"/>
      <c r="E59" s="4"/>
      <c r="F59" s="4"/>
      <c r="G59" s="4"/>
      <c r="H59" s="4"/>
      <c r="I59" s="4"/>
    </row>
    <row r="60" spans="2:9" ht="18" customHeight="1">
      <c r="B60" s="17" t="s">
        <v>7</v>
      </c>
      <c r="C60" s="18">
        <f>+C61+C62+C63+C64</f>
        <v>368324800000</v>
      </c>
      <c r="D60" s="18">
        <f>+D61+D62+D63+D64</f>
        <v>188523797978.11002</v>
      </c>
      <c r="E60" s="19">
        <f>+D60/C60</f>
        <v>0.51184117381753824</v>
      </c>
      <c r="F60" s="18">
        <f>+F61+F62+F63+F64</f>
        <v>162665410309.90997</v>
      </c>
      <c r="G60" s="19">
        <f>+F60/C60</f>
        <v>0.4416357799146568</v>
      </c>
      <c r="H60" s="18">
        <f>+H61+H62+H63+H64</f>
        <v>160008435934.58002</v>
      </c>
      <c r="I60" s="19">
        <f>+H60/C60</f>
        <v>0.43442210770108342</v>
      </c>
    </row>
    <row r="61" spans="2:9" ht="18" customHeight="1">
      <c r="B61" s="23" t="s">
        <v>8</v>
      </c>
      <c r="C61" s="24">
        <f>SUM(REP_EPG034_EjecucionPresupuesta!T40:T48)</f>
        <v>174951600000</v>
      </c>
      <c r="D61" s="24">
        <f>SUM(REP_EPG034_EjecucionPresupuesta!X40:X48)</f>
        <v>85182511422</v>
      </c>
      <c r="E61" s="25">
        <f>+D61/C61</f>
        <v>0.4868918685053466</v>
      </c>
      <c r="F61" s="24">
        <f>SUM(REP_EPG034_EjecucionPresupuesta!Y40:Y48)</f>
        <v>85182511422</v>
      </c>
      <c r="G61" s="25">
        <f t="shared" ref="G61:G64" si="8">+F61/C61</f>
        <v>0.4868918685053466</v>
      </c>
      <c r="H61" s="24">
        <f>SUM(REP_EPG034_EjecucionPresupuesta!AA40:AA48)</f>
        <v>82573424722</v>
      </c>
      <c r="I61" s="26">
        <f t="shared" ref="I61" si="9">+H61/C61</f>
        <v>0.47197867708554825</v>
      </c>
    </row>
    <row r="62" spans="2:9" ht="18" customHeight="1">
      <c r="B62" s="27" t="s">
        <v>13</v>
      </c>
      <c r="C62" s="28">
        <f>SUM(REP_EPG034_EjecucionPresupuesta!T49:T52)</f>
        <v>82071200000</v>
      </c>
      <c r="D62" s="28">
        <f>SUM(REP_EPG034_EjecucionPresupuesta!X49:X52)</f>
        <v>61201993591.080002</v>
      </c>
      <c r="E62" s="29">
        <f t="shared" ref="E62:E63" si="10">+D62/C62</f>
        <v>0.7457182737803274</v>
      </c>
      <c r="F62" s="28">
        <f>SUM(REP_EPG034_EjecucionPresupuesta!Y49:Y52)</f>
        <v>35404075162.679993</v>
      </c>
      <c r="G62" s="29">
        <f t="shared" si="8"/>
        <v>0.43138244795592112</v>
      </c>
      <c r="H62" s="28">
        <f>SUM(REP_EPG034_EjecucionPresupuesta!AA49:AA52)</f>
        <v>35358755687.349998</v>
      </c>
      <c r="I62" s="30">
        <f>+H62/C62</f>
        <v>0.43083025089617305</v>
      </c>
    </row>
    <row r="63" spans="2:9" ht="18" customHeight="1">
      <c r="B63" s="27" t="s">
        <v>14</v>
      </c>
      <c r="C63" s="28">
        <f>SUM(REP_EPG034_EjecucionPresupuesta!T53:T62)</f>
        <v>107116900000</v>
      </c>
      <c r="D63" s="28">
        <f>SUM(REP_EPG034_EjecucionPresupuesta!X53:X62)</f>
        <v>39523675295.029999</v>
      </c>
      <c r="E63" s="29">
        <f t="shared" si="10"/>
        <v>0.36897702692133544</v>
      </c>
      <c r="F63" s="28">
        <f>SUM(REP_EPG034_EjecucionPresupuesta!Y53:Y62)</f>
        <v>39463206055.229996</v>
      </c>
      <c r="G63" s="29">
        <f t="shared" si="8"/>
        <v>0.36841251058637803</v>
      </c>
      <c r="H63" s="28">
        <f>SUM(REP_EPG034_EjecucionPresupuesta!AA53:AA62)</f>
        <v>39460637855.229996</v>
      </c>
      <c r="I63" s="30">
        <f t="shared" ref="I63:I64" si="11">+H63/C63</f>
        <v>0.36838853491120443</v>
      </c>
    </row>
    <row r="64" spans="2:9" ht="30" customHeight="1">
      <c r="B64" s="34" t="s">
        <v>15</v>
      </c>
      <c r="C64" s="39">
        <f>SUM(REP_EPG034_EjecucionPresupuesta!T63:T65)</f>
        <v>4185100000</v>
      </c>
      <c r="D64" s="39">
        <f>SUM(REP_EPG034_EjecucionPresupuesta!X63:X65)</f>
        <v>2615617670</v>
      </c>
      <c r="E64" s="42">
        <f>+D64/C64</f>
        <v>0.62498331461613821</v>
      </c>
      <c r="F64" s="39">
        <f>SUM(REP_EPG034_EjecucionPresupuesta!Y63:Y65)</f>
        <v>2615617670</v>
      </c>
      <c r="G64" s="42">
        <f t="shared" si="8"/>
        <v>0.62498331461613821</v>
      </c>
      <c r="H64" s="39">
        <f>SUM(REP_EPG034_EjecucionPresupuesta!AA63:AA65)</f>
        <v>2615617670</v>
      </c>
      <c r="I64" s="43">
        <f t="shared" si="11"/>
        <v>0.62498331461613821</v>
      </c>
    </row>
    <row r="65" spans="2:9" ht="18" customHeight="1">
      <c r="B65" s="17" t="s">
        <v>10</v>
      </c>
      <c r="C65" s="18">
        <f>SUM(REP_EPG034_EjecucionPresupuesta!T66:T74)</f>
        <v>105429302030</v>
      </c>
      <c r="D65" s="18">
        <f>SUM(REP_EPG034_EjecucionPresupuesta!X66:X74)</f>
        <v>19329244545.57</v>
      </c>
      <c r="E65" s="19">
        <f>+D65/C65</f>
        <v>0.18333844740876543</v>
      </c>
      <c r="F65" s="18">
        <f>SUM(REP_EPG034_EjecucionPresupuesta!Y66:Y74)</f>
        <v>5009648279.5699997</v>
      </c>
      <c r="G65" s="19">
        <f>+F65/C65</f>
        <v>4.7516659819530058E-2</v>
      </c>
      <c r="H65" s="18">
        <f>SUM(REP_EPG034_EjecucionPresupuesta!AA66:AA74)</f>
        <v>5009648279.5699997</v>
      </c>
      <c r="I65" s="19">
        <f>+H65/C65</f>
        <v>4.7516659819530058E-2</v>
      </c>
    </row>
    <row r="66" spans="2:9" ht="6" customHeight="1">
      <c r="B66" s="4"/>
      <c r="C66" s="4"/>
      <c r="D66" s="4"/>
      <c r="E66" s="6"/>
      <c r="F66" s="4"/>
      <c r="G66" s="6"/>
      <c r="H66" s="4"/>
      <c r="I66" s="6"/>
    </row>
    <row r="67" spans="2:9" ht="18" customHeight="1">
      <c r="B67" s="20" t="s">
        <v>11</v>
      </c>
      <c r="C67" s="21">
        <f>+C65+C60</f>
        <v>473754102030</v>
      </c>
      <c r="D67" s="21">
        <f>+D65+D60</f>
        <v>207853042523.68002</v>
      </c>
      <c r="E67" s="22">
        <f>+D67/C67</f>
        <v>0.43873613259082228</v>
      </c>
      <c r="F67" s="21">
        <f>+F65+F60</f>
        <v>167675058589.47998</v>
      </c>
      <c r="G67" s="22">
        <f>+F67/C67</f>
        <v>0.35392845755003538</v>
      </c>
      <c r="H67" s="21">
        <f>+H65+H60</f>
        <v>165018084214.15002</v>
      </c>
      <c r="I67" s="22">
        <f>+H67/C67</f>
        <v>0.34832011692787501</v>
      </c>
    </row>
    <row r="75" spans="2:9" ht="24">
      <c r="B75" s="10"/>
      <c r="C75" s="10"/>
      <c r="D75" s="45" t="s">
        <v>16</v>
      </c>
      <c r="E75" s="45"/>
      <c r="F75" s="45"/>
      <c r="G75" s="45"/>
      <c r="H75" s="45"/>
      <c r="I75" s="45"/>
    </row>
    <row r="79" spans="2:9" ht="18" customHeight="1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>
      <c r="B80" s="12"/>
      <c r="C80" s="12"/>
      <c r="D80" s="12"/>
      <c r="E80" s="12"/>
      <c r="F80" s="12"/>
      <c r="G80" s="12"/>
      <c r="H80" s="12"/>
      <c r="I80" s="12"/>
    </row>
    <row r="81" spans="2:9" ht="18" customHeight="1">
      <c r="B81" s="17" t="s">
        <v>7</v>
      </c>
      <c r="C81" s="18">
        <f>+C82+C83+C84+C85+C86</f>
        <v>1484319000000</v>
      </c>
      <c r="D81" s="18">
        <f>+D82+D83+D84+D85+D86</f>
        <v>693669446556.88</v>
      </c>
      <c r="E81" s="19">
        <f>+D81/C81</f>
        <v>0.46733178417636639</v>
      </c>
      <c r="F81" s="18">
        <f>+F82+F83+F84+F85+F86</f>
        <v>590527083078.62</v>
      </c>
      <c r="G81" s="19">
        <f>+F81/C81</f>
        <v>0.39784378093834277</v>
      </c>
      <c r="H81" s="18">
        <f>+H82+H83+H84+H85+H86</f>
        <v>576486864063.75</v>
      </c>
      <c r="I81" s="19">
        <f>+H81/C81</f>
        <v>0.38838475022131363</v>
      </c>
    </row>
    <row r="82" spans="2:9" ht="18" customHeight="1">
      <c r="B82" s="23" t="s">
        <v>8</v>
      </c>
      <c r="C82" s="24">
        <f>SUM(REP_EPG034_EjecucionPresupuesta!T75:T78)</f>
        <v>1075769000000</v>
      </c>
      <c r="D82" s="24">
        <f>SUM(REP_EPG034_EjecucionPresupuesta!X75:X78)</f>
        <v>474128391171.92999</v>
      </c>
      <c r="E82" s="25">
        <f>+D82/C82</f>
        <v>0.44073438737491971</v>
      </c>
      <c r="F82" s="24">
        <f>SUM(REP_EPG034_EjecucionPresupuesta!Y75:Y78)</f>
        <v>471202451925.92999</v>
      </c>
      <c r="G82" s="25">
        <f t="shared" ref="G82:G86" si="12">+F82/C82</f>
        <v>0.43801452907262617</v>
      </c>
      <c r="H82" s="24">
        <f>SUM(REP_EPG034_EjecucionPresupuesta!AA75:AA78)</f>
        <v>464247616581.92999</v>
      </c>
      <c r="I82" s="26">
        <f t="shared" ref="I82" si="13">+H82/C82</f>
        <v>0.43154953952189551</v>
      </c>
    </row>
    <row r="83" spans="2:9" ht="18" customHeight="1">
      <c r="B83" s="27" t="s">
        <v>13</v>
      </c>
      <c r="C83" s="28">
        <f>SUM(REP_EPG034_EjecucionPresupuesta!T79:T83)</f>
        <v>211651500000</v>
      </c>
      <c r="D83" s="28">
        <f>SUM(REP_EPG034_EjecucionPresupuesta!X79:X83)</f>
        <v>120248558292.48</v>
      </c>
      <c r="E83" s="29">
        <f t="shared" ref="E83:E84" si="14">+D83/C83</f>
        <v>0.56814413454419177</v>
      </c>
      <c r="F83" s="28">
        <f>SUM(REP_EPG034_EjecucionPresupuesta!Y79:Y83)</f>
        <v>68122791013.199997</v>
      </c>
      <c r="G83" s="29">
        <f t="shared" si="12"/>
        <v>0.32186302016853174</v>
      </c>
      <c r="H83" s="28">
        <f>SUM(REP_EPG034_EjecucionPresupuesta!AA79:AA83)</f>
        <v>66725813487.709999</v>
      </c>
      <c r="I83" s="30">
        <f>+H83/C83</f>
        <v>0.31526265340765364</v>
      </c>
    </row>
    <row r="84" spans="2:9" ht="18" customHeight="1">
      <c r="B84" s="27" t="s">
        <v>14</v>
      </c>
      <c r="C84" s="39">
        <f>SUM(REP_EPG034_EjecucionPresupuesta!T84:T92)</f>
        <v>66334800000</v>
      </c>
      <c r="D84" s="39">
        <f>SUM(REP_EPG034_EjecucionPresupuesta!X84:X92)</f>
        <v>26153736549.639999</v>
      </c>
      <c r="E84" s="42">
        <f t="shared" si="14"/>
        <v>0.3942687179224178</v>
      </c>
      <c r="F84" s="39">
        <f>SUM(REP_EPG034_EjecucionPresupuesta!Y84:Y92)</f>
        <v>11719414198.27</v>
      </c>
      <c r="G84" s="42">
        <f t="shared" si="12"/>
        <v>0.17667067961718436</v>
      </c>
      <c r="H84" s="39">
        <f>SUM(REP_EPG034_EjecucionPresupuesta!AA84:AA92)</f>
        <v>11674750424.27</v>
      </c>
      <c r="I84" s="43">
        <f t="shared" ref="I84:I86" si="15">+H84/C84</f>
        <v>0.17599737127827325</v>
      </c>
    </row>
    <row r="85" spans="2:9" ht="18" customHeight="1">
      <c r="B85" s="31" t="s">
        <v>9</v>
      </c>
      <c r="C85" s="39">
        <f>SUM(REP_EPG034_EjecucionPresupuesta!T93:T94)</f>
        <v>105467400000</v>
      </c>
      <c r="D85" s="39">
        <f>SUM(REP_EPG034_EjecucionPresupuesta!X93:X94)</f>
        <v>63728100186.830002</v>
      </c>
      <c r="E85" s="42">
        <f>+D85/C85</f>
        <v>0.60424453610148732</v>
      </c>
      <c r="F85" s="39">
        <f>SUM(REP_EPG034_EjecucionPresupuesta!Y93:Y94)</f>
        <v>30097314276.220001</v>
      </c>
      <c r="G85" s="42">
        <f t="shared" si="12"/>
        <v>0.28537078069830107</v>
      </c>
      <c r="H85" s="39">
        <f>SUM(REP_EPG034_EjecucionPresupuesta!AA93:AA94)</f>
        <v>24453571904.84</v>
      </c>
      <c r="I85" s="43">
        <f t="shared" si="15"/>
        <v>0.23185905696774547</v>
      </c>
    </row>
    <row r="86" spans="2:9" ht="30" customHeight="1">
      <c r="B86" s="34" t="s">
        <v>15</v>
      </c>
      <c r="C86" s="39">
        <f>SUM(REP_EPG034_EjecucionPresupuesta!T95:T98)</f>
        <v>25096300000</v>
      </c>
      <c r="D86" s="39">
        <f>SUM(REP_EPG034_EjecucionPresupuesta!X95:X98)</f>
        <v>9410660356</v>
      </c>
      <c r="E86" s="42">
        <f>+D86/C86</f>
        <v>0.37498198363902246</v>
      </c>
      <c r="F86" s="39">
        <f>SUM(REP_EPG034_EjecucionPresupuesta!Y95:Y98)</f>
        <v>9385111665</v>
      </c>
      <c r="G86" s="42">
        <f t="shared" si="12"/>
        <v>0.37396395743595667</v>
      </c>
      <c r="H86" s="39">
        <f>SUM(REP_EPG034_EjecucionPresupuesta!AA95:AA98)</f>
        <v>9385111665</v>
      </c>
      <c r="I86" s="43">
        <f t="shared" si="15"/>
        <v>0.37396395743595667</v>
      </c>
    </row>
    <row r="87" spans="2:9" ht="18" customHeight="1">
      <c r="B87" s="17" t="s">
        <v>10</v>
      </c>
      <c r="C87" s="18">
        <f>SUM(REP_EPG034_EjecucionPresupuesta!T99:T105)</f>
        <v>2115927818</v>
      </c>
      <c r="D87" s="18">
        <f>SUM(REP_EPG034_EjecucionPresupuesta!X99:X105)</f>
        <v>1656201691</v>
      </c>
      <c r="E87" s="19">
        <f>+D87/C87</f>
        <v>0.78273071364289803</v>
      </c>
      <c r="F87" s="18">
        <f>SUM(REP_EPG034_EjecucionPresupuesta!Y99:Y105)</f>
        <v>140000000</v>
      </c>
      <c r="G87" s="19">
        <f>+F87/C87</f>
        <v>6.6164827934598283E-2</v>
      </c>
      <c r="H87" s="18">
        <f>SUM(REP_EPG034_EjecucionPresupuesta!AA99:AA105)</f>
        <v>140000000</v>
      </c>
      <c r="I87" s="19">
        <f>+H87/C87</f>
        <v>6.6164827934598283E-2</v>
      </c>
    </row>
    <row r="88" spans="2:9" ht="6" customHeight="1">
      <c r="B88" s="4"/>
      <c r="C88" s="4"/>
      <c r="D88" s="4"/>
      <c r="E88" s="6"/>
      <c r="F88" s="4"/>
      <c r="G88" s="6"/>
      <c r="H88" s="4"/>
      <c r="I88" s="6"/>
    </row>
    <row r="89" spans="2:9" ht="18" customHeight="1">
      <c r="B89" s="20" t="s">
        <v>11</v>
      </c>
      <c r="C89" s="21">
        <f>+C87+C81</f>
        <v>1486434927818</v>
      </c>
      <c r="D89" s="21">
        <f>+D87+D81</f>
        <v>695325648247.88</v>
      </c>
      <c r="E89" s="22">
        <f>+D89/C89</f>
        <v>0.46778075194221763</v>
      </c>
      <c r="F89" s="21">
        <f>+F87+F81</f>
        <v>590667083078.62</v>
      </c>
      <c r="G89" s="22">
        <f>+F89/C89</f>
        <v>0.39737163869371994</v>
      </c>
      <c r="H89" s="21">
        <f>+H87+H81</f>
        <v>576626864063.75</v>
      </c>
      <c r="I89" s="22">
        <f>+H89/C89</f>
        <v>0.38792607282863345</v>
      </c>
    </row>
    <row r="98" spans="2:9" ht="24">
      <c r="D98" s="45" t="s">
        <v>16</v>
      </c>
      <c r="E98" s="45"/>
      <c r="F98" s="45"/>
      <c r="G98" s="45"/>
      <c r="H98" s="45"/>
      <c r="I98" s="45"/>
    </row>
    <row r="102" spans="2:9" ht="16.5">
      <c r="B102" s="2"/>
      <c r="C102" s="2"/>
      <c r="D102" s="2"/>
      <c r="E102" s="2"/>
      <c r="F102" s="2"/>
      <c r="G102" s="2"/>
      <c r="H102" s="2"/>
      <c r="I102" s="2"/>
    </row>
    <row r="103" spans="2:9" ht="23.25" customHeight="1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>
      <c r="B104" s="4"/>
      <c r="C104" s="4"/>
      <c r="D104" s="4"/>
      <c r="E104" s="4"/>
      <c r="F104" s="4"/>
      <c r="G104" s="4"/>
      <c r="H104" s="4"/>
      <c r="I104" s="4"/>
    </row>
    <row r="105" spans="2:9" ht="18" customHeight="1">
      <c r="B105" s="17" t="s">
        <v>7</v>
      </c>
      <c r="C105" s="18">
        <f>+C106+C107+C108+C109</f>
        <v>77614700000</v>
      </c>
      <c r="D105" s="18">
        <f>+D106+D107+D108+D109</f>
        <v>59850604652.020004</v>
      </c>
      <c r="E105" s="19">
        <f>+D105/C105</f>
        <v>0.77112460206661892</v>
      </c>
      <c r="F105" s="18">
        <f>+F106+F107+F108+F109</f>
        <v>32341178858.5</v>
      </c>
      <c r="G105" s="19">
        <f>+F105/C105</f>
        <v>0.41668883418347297</v>
      </c>
      <c r="H105" s="18">
        <f>+H106+H107+H108+H109</f>
        <v>32341178858.5</v>
      </c>
      <c r="I105" s="19">
        <f>+H105/C105</f>
        <v>0.41668883418347297</v>
      </c>
    </row>
    <row r="106" spans="2:9" ht="18" customHeight="1">
      <c r="B106" s="23" t="s">
        <v>8</v>
      </c>
      <c r="C106" s="24">
        <f>SUM(REP_EPG034_EjecucionPresupuesta!T106:T108)</f>
        <v>24980600000</v>
      </c>
      <c r="D106" s="24">
        <f>SUM(REP_EPG034_EjecucionPresupuesta!X106:X108)</f>
        <v>14386917303</v>
      </c>
      <c r="E106" s="25">
        <f>+D106/C106</f>
        <v>0.57592360884046023</v>
      </c>
      <c r="F106" s="24">
        <f>SUM(REP_EPG034_EjecucionPresupuesta!Y106:Y108)</f>
        <v>14385477943</v>
      </c>
      <c r="G106" s="25">
        <f t="shared" ref="G106:G109" si="16">+F106/C106</f>
        <v>0.57586598972802894</v>
      </c>
      <c r="H106" s="24">
        <f>SUM(REP_EPG034_EjecucionPresupuesta!AA106:AA108)</f>
        <v>14385477943</v>
      </c>
      <c r="I106" s="26">
        <f t="shared" ref="I106" si="17">+H106/C106</f>
        <v>0.57586598972802894</v>
      </c>
    </row>
    <row r="107" spans="2:9" ht="18" customHeight="1">
      <c r="B107" s="27" t="s">
        <v>13</v>
      </c>
      <c r="C107" s="28">
        <f>SUM(REP_EPG034_EjecucionPresupuesta!T109:T110)</f>
        <v>11520600000</v>
      </c>
      <c r="D107" s="28">
        <f>SUM(REP_EPG034_EjecucionPresupuesta!X109:X110)</f>
        <v>10694951024.290001</v>
      </c>
      <c r="E107" s="29">
        <f t="shared" ref="E107:E108" si="18">+D107/C107</f>
        <v>0.92833281463552253</v>
      </c>
      <c r="F107" s="28">
        <f>SUM(REP_EPG034_EjecucionPresupuesta!Y109:Y110)</f>
        <v>4724371100.9099998</v>
      </c>
      <c r="G107" s="29">
        <f t="shared" si="16"/>
        <v>0.41008029971616061</v>
      </c>
      <c r="H107" s="28">
        <f>SUM(REP_EPG034_EjecucionPresupuesta!AA109:AA110)</f>
        <v>4724371100.9099998</v>
      </c>
      <c r="I107" s="30">
        <f>+H107/C107</f>
        <v>0.41008029971616061</v>
      </c>
    </row>
    <row r="108" spans="2:9" ht="18" customHeight="1">
      <c r="B108" s="27" t="s">
        <v>14</v>
      </c>
      <c r="C108" s="28">
        <f>SUM(REP_EPG034_EjecucionPresupuesta!T111:T113)</f>
        <v>41042300000</v>
      </c>
      <c r="D108" s="28">
        <f>SUM(REP_EPG034_EjecucionPresupuesta!X111:X113)</f>
        <v>34768736324.730003</v>
      </c>
      <c r="E108" s="29">
        <f t="shared" si="18"/>
        <v>0.84714395452326019</v>
      </c>
      <c r="F108" s="28">
        <f>SUM(REP_EPG034_EjecucionPresupuesta!Y111:Y113)</f>
        <v>13231329814.59</v>
      </c>
      <c r="G108" s="29">
        <f t="shared" si="16"/>
        <v>0.32238275668249589</v>
      </c>
      <c r="H108" s="28">
        <f>SUM(REP_EPG034_EjecucionPresupuesta!AA111:AA113)</f>
        <v>13231329814.59</v>
      </c>
      <c r="I108" s="30">
        <f t="shared" ref="I108:I109" si="19">+H108/C108</f>
        <v>0.32238275668249589</v>
      </c>
    </row>
    <row r="109" spans="2:9" ht="30" customHeight="1">
      <c r="B109" s="34" t="s">
        <v>15</v>
      </c>
      <c r="C109" s="39">
        <f>SUM(REP_EPG034_EjecucionPresupuesta!T114)</f>
        <v>71200000</v>
      </c>
      <c r="D109" s="39">
        <f>SUM(REP_EPG034_EjecucionPresupuesta!X114)</f>
        <v>0</v>
      </c>
      <c r="E109" s="40">
        <f>+D109/C109</f>
        <v>0</v>
      </c>
      <c r="F109" s="39">
        <f>SUM(REP_EPG034_EjecucionPresupuesta!Y114)</f>
        <v>0</v>
      </c>
      <c r="G109" s="40">
        <f t="shared" si="16"/>
        <v>0</v>
      </c>
      <c r="H109" s="39">
        <f>SUM(REP_EPG034_EjecucionPresupuesta!AA114)</f>
        <v>0</v>
      </c>
      <c r="I109" s="41">
        <f t="shared" si="19"/>
        <v>0</v>
      </c>
    </row>
    <row r="110" spans="2:9" ht="18" customHeight="1">
      <c r="B110" s="17" t="s">
        <v>10</v>
      </c>
      <c r="C110" s="18">
        <f>SUM(REP_EPG034_EjecucionPresupuesta!T115)</f>
        <v>17330500000</v>
      </c>
      <c r="D110" s="18">
        <f>SUM(REP_EPG034_EjecucionPresupuesta!X115)</f>
        <v>8105028559.6300001</v>
      </c>
      <c r="E110" s="19">
        <f>+D110/C110</f>
        <v>0.46767424826923631</v>
      </c>
      <c r="F110" s="18">
        <f>SUM(REP_EPG034_EjecucionPresupuesta!Y115)</f>
        <v>2233875155.0999999</v>
      </c>
      <c r="G110" s="19">
        <f>+F110/C110</f>
        <v>0.12889848273852456</v>
      </c>
      <c r="H110" s="18">
        <f>SUM(REP_EPG034_EjecucionPresupuesta!AA115)</f>
        <v>2233875155.0999999</v>
      </c>
      <c r="I110" s="19">
        <f>+H110/C110</f>
        <v>0.12889848273852456</v>
      </c>
    </row>
    <row r="111" spans="2:9" ht="6" customHeight="1">
      <c r="B111" s="4"/>
      <c r="C111" s="4"/>
      <c r="D111" s="4"/>
      <c r="E111" s="6"/>
      <c r="F111" s="4"/>
      <c r="G111" s="6"/>
      <c r="H111" s="4"/>
      <c r="I111" s="6"/>
    </row>
    <row r="112" spans="2:9" ht="18" customHeight="1">
      <c r="B112" s="20" t="s">
        <v>11</v>
      </c>
      <c r="C112" s="21">
        <f>+C110+C105</f>
        <v>94945200000</v>
      </c>
      <c r="D112" s="21">
        <f>+D110+D105</f>
        <v>67955633211.650002</v>
      </c>
      <c r="E112" s="22">
        <f>+D112/C112</f>
        <v>0.71573532112892491</v>
      </c>
      <c r="F112" s="21">
        <f>+F110+F105</f>
        <v>34575054013.599998</v>
      </c>
      <c r="G112" s="22">
        <f>+F112/C112</f>
        <v>0.36415799865185389</v>
      </c>
      <c r="H112" s="21">
        <f>+H110+H105</f>
        <v>34575054013.599998</v>
      </c>
      <c r="I112" s="22">
        <f>+H112/C112</f>
        <v>0.36415799865185389</v>
      </c>
    </row>
    <row r="115" spans="2:9">
      <c r="F115" s="16"/>
    </row>
    <row r="119" spans="2:9" ht="24">
      <c r="D119" s="45" t="s">
        <v>16</v>
      </c>
      <c r="E119" s="45"/>
      <c r="F119" s="45"/>
      <c r="G119" s="45"/>
      <c r="H119" s="45"/>
      <c r="I119" s="45"/>
    </row>
    <row r="123" spans="2:9" ht="16.5">
      <c r="B123" s="2"/>
      <c r="C123" s="2"/>
      <c r="D123" s="2"/>
      <c r="E123" s="2"/>
      <c r="F123" s="2"/>
      <c r="G123" s="2"/>
      <c r="H123" s="2"/>
      <c r="I123" s="2"/>
    </row>
    <row r="124" spans="2:9" ht="18" customHeight="1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>
      <c r="B125" s="4"/>
      <c r="C125" s="4"/>
      <c r="D125" s="4"/>
      <c r="E125" s="4"/>
      <c r="F125" s="4"/>
      <c r="G125" s="4"/>
      <c r="H125" s="4"/>
      <c r="I125" s="4"/>
    </row>
    <row r="126" spans="2:9" ht="18" customHeight="1">
      <c r="B126" s="17" t="s">
        <v>7</v>
      </c>
      <c r="C126" s="18">
        <f>+C127+C128+C129+C130</f>
        <v>940377010000</v>
      </c>
      <c r="D126" s="18">
        <f>+D127+D128+D129+D130</f>
        <v>594428609957.72998</v>
      </c>
      <c r="E126" s="19">
        <f>+D126/C126</f>
        <v>0.63211733553304328</v>
      </c>
      <c r="F126" s="18">
        <f>+F127+F128+F129+F130</f>
        <v>152293501002.79999</v>
      </c>
      <c r="G126" s="19">
        <f>+F126/C126</f>
        <v>0.16194940899586643</v>
      </c>
      <c r="H126" s="18">
        <f>+H127+H128+H129+H130</f>
        <v>148977197743.28</v>
      </c>
      <c r="I126" s="19">
        <f>+H126/C126</f>
        <v>0.15842284122118214</v>
      </c>
    </row>
    <row r="127" spans="2:9" ht="18" customHeight="1">
      <c r="B127" s="23" t="s">
        <v>8</v>
      </c>
      <c r="C127" s="24">
        <f>SUM(REP_EPG034_EjecucionPresupuesta!T116:T118)</f>
        <v>21360500000</v>
      </c>
      <c r="D127" s="24">
        <f>SUM(REP_EPG034_EjecucionPresupuesta!X116:X118)</f>
        <v>11019972835</v>
      </c>
      <c r="E127" s="25">
        <f>+D127/C127</f>
        <v>0.51590425481613256</v>
      </c>
      <c r="F127" s="24">
        <f>SUM(REP_EPG034_EjecucionPresupuesta!Y116:Y118)</f>
        <v>11019902335</v>
      </c>
      <c r="G127" s="25">
        <f t="shared" ref="G127:G130" si="20">+F127/C127</f>
        <v>0.51590095433159333</v>
      </c>
      <c r="H127" s="24">
        <f>SUM(REP_EPG034_EjecucionPresupuesta!AA116:AA118)</f>
        <v>11019902335</v>
      </c>
      <c r="I127" s="26">
        <f t="shared" ref="I127" si="21">+H127/C127</f>
        <v>0.51590095433159333</v>
      </c>
    </row>
    <row r="128" spans="2:9" ht="18" customHeight="1">
      <c r="B128" s="27" t="s">
        <v>13</v>
      </c>
      <c r="C128" s="28">
        <f>SUM(REP_EPG034_EjecucionPresupuesta!T119:T120)</f>
        <v>70059900000</v>
      </c>
      <c r="D128" s="28">
        <f>SUM(REP_EPG034_EjecucionPresupuesta!X119:X120)</f>
        <v>51521448048.629997</v>
      </c>
      <c r="E128" s="29">
        <f t="shared" ref="E128:E129" si="22">+D128/C128</f>
        <v>0.73539140148116111</v>
      </c>
      <c r="F128" s="28">
        <f>SUM(REP_EPG034_EjecucionPresupuesta!Y119:Y120)</f>
        <v>30739554725.580002</v>
      </c>
      <c r="G128" s="29">
        <f t="shared" si="20"/>
        <v>0.43876104198807026</v>
      </c>
      <c r="H128" s="28">
        <f>SUM(REP_EPG034_EjecucionPresupuesta!AA119:AA120)</f>
        <v>28503214305.16</v>
      </c>
      <c r="I128" s="30">
        <f>+H128/C128</f>
        <v>0.40684063644338631</v>
      </c>
    </row>
    <row r="129" spans="2:9" ht="18" customHeight="1">
      <c r="B129" s="27" t="s">
        <v>14</v>
      </c>
      <c r="C129" s="28">
        <f>SUM(REP_EPG034_EjecucionPresupuesta!T121:T124)</f>
        <v>847685300000</v>
      </c>
      <c r="D129" s="28">
        <f>SUM(REP_EPG034_EjecucionPresupuesta!X121:X124)</f>
        <v>531886464074.09998</v>
      </c>
      <c r="E129" s="29">
        <f t="shared" si="22"/>
        <v>0.6274574586513415</v>
      </c>
      <c r="F129" s="28">
        <f>SUM(REP_EPG034_EjecucionPresupuesta!Y121:Y124)</f>
        <v>110533318942.22</v>
      </c>
      <c r="G129" s="29">
        <f t="shared" si="20"/>
        <v>0.13039428540546827</v>
      </c>
      <c r="H129" s="28">
        <f>SUM(REP_EPG034_EjecucionPresupuesta!AA121:AA124)</f>
        <v>109453356103.12</v>
      </c>
      <c r="I129" s="30">
        <f t="shared" ref="I129:I130" si="23">+H129/C129</f>
        <v>0.12912027152425551</v>
      </c>
    </row>
    <row r="130" spans="2:9" ht="30" customHeight="1">
      <c r="B130" s="34" t="s">
        <v>15</v>
      </c>
      <c r="C130" s="39">
        <f>SUM(REP_EPG034_EjecucionPresupuesta!T125:T127)</f>
        <v>1271310000</v>
      </c>
      <c r="D130" s="39">
        <f>SUM(REP_EPG034_EjecucionPresupuesta!X125:X127)</f>
        <v>725000</v>
      </c>
      <c r="E130" s="40">
        <f>+D130/C130</f>
        <v>5.7027790232122772E-4</v>
      </c>
      <c r="F130" s="39">
        <f>SUM(REP_EPG034_EjecucionPresupuesta!Y125:Y127)</f>
        <v>725000</v>
      </c>
      <c r="G130" s="40">
        <f t="shared" si="20"/>
        <v>5.7027790232122772E-4</v>
      </c>
      <c r="H130" s="39">
        <f>SUM(REP_EPG034_EjecucionPresupuesta!AA125:AA127)</f>
        <v>725000</v>
      </c>
      <c r="I130" s="41">
        <f t="shared" si="23"/>
        <v>5.7027790232122772E-4</v>
      </c>
    </row>
    <row r="131" spans="2:9" ht="18" customHeight="1">
      <c r="B131" s="17" t="s">
        <v>10</v>
      </c>
      <c r="C131" s="18">
        <f>SUM(REP_EPG034_EjecucionPresupuesta!T128:T133)</f>
        <v>351418800000</v>
      </c>
      <c r="D131" s="18">
        <f>SUM(REP_EPG034_EjecucionPresupuesta!X128:X133)</f>
        <v>247299216184.19998</v>
      </c>
      <c r="E131" s="19">
        <f>+D131/C131</f>
        <v>0.70371652337382062</v>
      </c>
      <c r="F131" s="18">
        <f>SUM(REP_EPG034_EjecucionPresupuesta!Y128:Y133)</f>
        <v>2313200711.3299999</v>
      </c>
      <c r="G131" s="19">
        <f>+F131/C131</f>
        <v>6.5824614714124572E-3</v>
      </c>
      <c r="H131" s="18">
        <f>SUM(REP_EPG034_EjecucionPresupuesta!AA128:AA133)</f>
        <v>2259350711.3299999</v>
      </c>
      <c r="I131" s="19">
        <f>+H131/C131</f>
        <v>6.42922550338798E-3</v>
      </c>
    </row>
    <row r="132" spans="2:9" s="38" customFormat="1" ht="6" customHeight="1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>
      <c r="B133" s="7" t="s">
        <v>11</v>
      </c>
      <c r="C133" s="8">
        <f>+C126+C131</f>
        <v>1291795810000</v>
      </c>
      <c r="D133" s="8">
        <f>+D126+D131</f>
        <v>841727826141.92993</v>
      </c>
      <c r="E133" s="9">
        <f>+D133/C133</f>
        <v>0.65159510475725257</v>
      </c>
      <c r="F133" s="8">
        <f>+F126+F131</f>
        <v>154606701714.12997</v>
      </c>
      <c r="G133" s="9">
        <f>+F133/C133</f>
        <v>0.11968354481203185</v>
      </c>
      <c r="H133" s="8">
        <f>+H126+H131</f>
        <v>151236548454.60999</v>
      </c>
      <c r="I133" s="9">
        <f>+H133/C133</f>
        <v>0.11707465474331426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2TV4CCKVFCYA-1167877901-597</_dlc_DocId>
    <_dlc_DocIdUrl xmlns="81cc8fc0-8d1e-4295-8f37-5d076116407c">
      <Url>https://www.minjusticia.gov.co/ministerio/_layouts/15/DocIdRedir.aspx?ID=2TV4CCKVFCYA-1167877901-597</Url>
      <Description>2TV4CCKVFCYA-1167877901-597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D2A8AF-BCCD-49EB-9FB8-46CA7FF2368A}"/>
</file>

<file path=customXml/itemProps2.xml><?xml version="1.0" encoding="utf-8"?>
<ds:datastoreItem xmlns:ds="http://schemas.openxmlformats.org/officeDocument/2006/customXml" ds:itemID="{4505E250-168B-4279-96F1-C57CE55450ED}"/>
</file>

<file path=customXml/itemProps3.xml><?xml version="1.0" encoding="utf-8"?>
<ds:datastoreItem xmlns:ds="http://schemas.openxmlformats.org/officeDocument/2006/customXml" ds:itemID="{67F63CAD-5C3C-4BEA-A33C-70BC9D1C512E}"/>
</file>

<file path=customXml/itemProps4.xml><?xml version="1.0" encoding="utf-8"?>
<ds:datastoreItem xmlns:ds="http://schemas.openxmlformats.org/officeDocument/2006/customXml" ds:itemID="{92EFB06B-BC21-4978-8335-8757BD4613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2021-08-24T19:29:13Z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6c0b1f24-1a4c-4140-add7-928261b182ea</vt:lpwstr>
  </property>
</Properties>
</file>