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belron\Desktop\OAP-Belkis\PRESUPUESTO\Reportes Pag WEB\Ejecución Presupuestal Sector Justicia\2020\"/>
    </mc:Choice>
  </mc:AlternateContent>
  <bookViews>
    <workbookView xWindow="0" yWindow="0" windowWidth="19440" windowHeight="8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H22" i="1" l="1"/>
  <c r="F22" i="1"/>
  <c r="D22" i="1"/>
  <c r="F21" i="1"/>
  <c r="H21" i="1"/>
  <c r="H20" i="1"/>
  <c r="H19" i="1"/>
  <c r="H18" i="1"/>
  <c r="H17" i="1"/>
  <c r="F20" i="1"/>
  <c r="F19" i="1"/>
  <c r="F18" i="1"/>
  <c r="F17" i="1"/>
  <c r="D17" i="1"/>
  <c r="D18" i="1"/>
  <c r="D19" i="1"/>
  <c r="D20" i="1"/>
  <c r="D21" i="1"/>
  <c r="C22" i="1"/>
  <c r="C21" i="1"/>
  <c r="C19" i="1"/>
  <c r="C18" i="1"/>
  <c r="C17" i="1"/>
  <c r="H126" i="1"/>
  <c r="H133" i="1" s="1"/>
  <c r="F126" i="1"/>
  <c r="F133" i="1" s="1"/>
  <c r="D126" i="1"/>
  <c r="D133" i="1" s="1"/>
  <c r="C126" i="1"/>
  <c r="C133" i="1" s="1"/>
  <c r="H105" i="1"/>
  <c r="F105" i="1"/>
  <c r="D105" i="1"/>
  <c r="C105" i="1"/>
  <c r="H60" i="1"/>
  <c r="F60" i="1"/>
  <c r="D60" i="1"/>
  <c r="C60" i="1"/>
  <c r="H38" i="1"/>
  <c r="F38" i="1"/>
  <c r="D38" i="1"/>
  <c r="D45" i="1" s="1"/>
  <c r="C38" i="1"/>
  <c r="C45" i="1" s="1"/>
  <c r="H131" i="1"/>
  <c r="F131" i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I21" i="1" l="1"/>
  <c r="G60" i="1"/>
  <c r="F16" i="1"/>
  <c r="E45" i="1"/>
  <c r="G21" i="1"/>
  <c r="E21" i="1"/>
  <c r="E127" i="1"/>
  <c r="E128" i="1"/>
  <c r="G131" i="1"/>
  <c r="I131" i="1"/>
  <c r="I106" i="1"/>
  <c r="I85" i="1"/>
  <c r="E85" i="1"/>
  <c r="G87" i="1"/>
  <c r="G106" i="1"/>
  <c r="H110" i="1"/>
  <c r="I110" i="1" s="1"/>
  <c r="I127" i="1"/>
  <c r="G85" i="1"/>
  <c r="E82" i="1"/>
  <c r="E131" i="1"/>
  <c r="G107" i="1"/>
  <c r="E110" i="1"/>
  <c r="F110" i="1"/>
  <c r="G110" i="1" s="1"/>
  <c r="G129" i="1"/>
  <c r="I126" i="1"/>
  <c r="E108" i="1"/>
  <c r="E129" i="1"/>
  <c r="E106" i="1"/>
  <c r="G43" i="1"/>
  <c r="G65" i="1"/>
  <c r="I107" i="1"/>
  <c r="I82" i="1"/>
  <c r="E43" i="1"/>
  <c r="I43" i="1" l="1"/>
  <c r="I87" i="1"/>
  <c r="E63" i="1"/>
  <c r="I65" i="1"/>
  <c r="G63" i="1"/>
  <c r="E126" i="1"/>
  <c r="E84" i="1"/>
  <c r="G108" i="1"/>
  <c r="I105" i="1"/>
  <c r="I108" i="1"/>
  <c r="I84" i="1"/>
  <c r="I63" i="1"/>
  <c r="G126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G61" i="1"/>
  <c r="E112" i="1"/>
  <c r="C81" i="1"/>
  <c r="C89" i="1" s="1"/>
  <c r="G40" i="1"/>
  <c r="E61" i="1"/>
  <c r="I83" i="1"/>
  <c r="D67" i="1"/>
  <c r="F89" i="1"/>
  <c r="D89" i="1"/>
  <c r="E41" i="1"/>
  <c r="H89" i="1"/>
  <c r="I89" i="1" l="1"/>
  <c r="E89" i="1"/>
  <c r="I40" i="1"/>
  <c r="I81" i="1"/>
  <c r="G81" i="1"/>
  <c r="G62" i="1"/>
  <c r="G89" i="1"/>
  <c r="E81" i="1"/>
  <c r="I41" i="1"/>
  <c r="I60" i="1"/>
  <c r="E62" i="1"/>
  <c r="G41" i="1"/>
  <c r="I62" i="1"/>
  <c r="F67" i="1"/>
  <c r="H67" i="1"/>
  <c r="G39" i="1" l="1"/>
  <c r="E67" i="1"/>
  <c r="E60" i="1"/>
  <c r="I39" i="1"/>
  <c r="G67" i="1" l="1"/>
  <c r="I67" i="1"/>
  <c r="G38" i="1"/>
  <c r="E39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24" i="1"/>
  <c r="G16" i="1" l="1"/>
  <c r="G24" i="1"/>
  <c r="D24" i="1"/>
  <c r="E24" i="1" s="1"/>
  <c r="I133" i="1" l="1"/>
  <c r="I24" i="1"/>
  <c r="I16" i="1"/>
  <c r="E133" i="1"/>
  <c r="G133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<sst xmlns="http://schemas.openxmlformats.org/spreadsheetml/2006/main" count="99" uniqueCount="17">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</sst>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6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5" fillId="0" borderId="0" xfId="3" applyFont="1" applyFill="1" applyBorder="1" applyAlignment="1">
      <alignment horizontal="center"/>
    </xf>
    <xf numFmtId="0" fontId="7" fillId="4" borderId="0" xfId="3" applyFont="1" applyFill="1" applyBorder="1"/>
    <xf numFmtId="4" fontId="7" fillId="4" borderId="0" xfId="3" applyNumberFormat="1" applyFont="1" applyFill="1" applyBorder="1"/>
    <xf numFmtId="10" fontId="7" fillId="4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3" applyFont="1" applyFill="1" applyBorder="1"/>
    <xf numFmtId="4" fontId="6" fillId="6" borderId="0" xfId="3" applyNumberFormat="1" applyFont="1" applyFill="1" applyBorder="1"/>
    <xf numFmtId="10" fontId="6" fillId="6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4" fontId="5" fillId="0" borderId="2" xfId="3" applyNumberFormat="1" applyFont="1" applyFill="1" applyBorder="1"/>
    <xf numFmtId="10" fontId="5" fillId="0" borderId="2" xfId="3" applyNumberFormat="1" applyFont="1" applyFill="1" applyBorder="1" applyAlignment="1">
      <alignment horizontal="center"/>
    </xf>
    <xf numFmtId="10" fontId="5" fillId="0" borderId="3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4" fontId="5" fillId="0" borderId="5" xfId="3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 wrapText="1"/>
    </xf>
    <xf numFmtId="164" fontId="5" fillId="0" borderId="5" xfId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left" vertical="center" wrapText="1"/>
    </xf>
    <xf numFmtId="0" fontId="6" fillId="0" borderId="0" xfId="3" applyFont="1" applyFill="1" applyBorder="1"/>
    <xf numFmtId="4" fontId="6" fillId="0" borderId="0" xfId="3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3" applyNumberFormat="1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vertical="center"/>
    </xf>
    <xf numFmtId="164" fontId="5" fillId="0" borderId="5" xfId="1" applyFont="1" applyFill="1" applyBorder="1" applyAlignment="1">
      <alignment vertical="center"/>
    </xf>
    <xf numFmtId="43" fontId="5" fillId="0" borderId="8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6" fontId="5" fillId="0" borderId="8" xfId="4" applyNumberFormat="1" applyFont="1" applyFill="1" applyBorder="1" applyAlignment="1">
      <alignment vertical="center"/>
    </xf>
  </cellXfs>
  <cellStyles count="5">
    <cellStyle name="Millares" xfId="1" builtinId="3"/>
    <cellStyle name="Millares [0]" xfId="4" builtinId="6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329864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</xdr:row>
      <xdr:rowOff>95250</xdr:rowOff>
    </xdr:from>
    <xdr:to>
      <xdr:col>1</xdr:col>
      <xdr:colOff>2133601</xdr:colOff>
      <xdr:row>10</xdr:row>
      <xdr:rowOff>139457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714375" y="285750"/>
          <a:ext cx="2181226" cy="1873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Normal="100" workbookViewId="0">
      <selection activeCell="C24" sqref="C24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15" customFormat="1" ht="21" customHeight="1" x14ac:dyDescent="0.35">
      <c r="B12" s="47" t="s">
        <v>0</v>
      </c>
      <c r="C12" s="47"/>
      <c r="D12" s="47"/>
      <c r="E12" s="47"/>
      <c r="F12" s="47"/>
      <c r="G12" s="47"/>
      <c r="H12" s="47"/>
      <c r="I12" s="47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2716612372000</v>
      </c>
      <c r="D16" s="18">
        <f>+D17+D18+D19+D20+D21</f>
        <v>476366807179.40997</v>
      </c>
      <c r="E16" s="19">
        <f>+D16/C16</f>
        <v>0.17535324954318141</v>
      </c>
      <c r="F16" s="18">
        <f>+F17+F18+F19+F20+F21</f>
        <v>107511480044.06</v>
      </c>
      <c r="G16" s="19">
        <f>+F16/C16</f>
        <v>3.9575568878422229E-2</v>
      </c>
      <c r="H16" s="18">
        <f>+H17+H18+H19+H20+H21</f>
        <v>105331304441.06</v>
      </c>
      <c r="I16" s="19">
        <f>+H16/C16</f>
        <v>3.8773034212280323E-2</v>
      </c>
    </row>
    <row r="17" spans="2:9" s="1" customFormat="1" ht="18" customHeight="1" x14ac:dyDescent="0.3">
      <c r="B17" s="23" t="s">
        <v>8</v>
      </c>
      <c r="C17" s="24">
        <f t="shared" ref="C17:D19" si="0">+C39+C61+C82+C106+C127</f>
        <v>1198752933333</v>
      </c>
      <c r="D17" s="24">
        <f t="shared" si="0"/>
        <v>70786154824</v>
      </c>
      <c r="E17" s="25">
        <f>+D17/C17</f>
        <v>5.9049828247082513E-2</v>
      </c>
      <c r="F17" s="24">
        <f>+F39+F61+F82+F106+F127</f>
        <v>70561785954</v>
      </c>
      <c r="G17" s="25">
        <f t="shared" ref="G17:G21" si="1">+F17/C17</f>
        <v>5.8862659679013885E-2</v>
      </c>
      <c r="H17" s="24">
        <f>+H39+H61+H82+H106+H127</f>
        <v>68391394130</v>
      </c>
      <c r="I17" s="26">
        <f t="shared" ref="I17:I21" si="2">+H17/C17</f>
        <v>5.7052118270814398E-2</v>
      </c>
    </row>
    <row r="18" spans="2:9" s="1" customFormat="1" ht="18" customHeight="1" x14ac:dyDescent="0.3">
      <c r="B18" s="27" t="s">
        <v>13</v>
      </c>
      <c r="C18" s="28">
        <f t="shared" si="0"/>
        <v>415349918667</v>
      </c>
      <c r="D18" s="28">
        <f t="shared" si="0"/>
        <v>156820386418.01001</v>
      </c>
      <c r="E18" s="29">
        <f t="shared" ref="E18:E19" si="3">+D18/C18</f>
        <v>0.37756209733060808</v>
      </c>
      <c r="F18" s="28">
        <f>+F40+F62+F83+F107+F128</f>
        <v>30453842505.689999</v>
      </c>
      <c r="G18" s="29">
        <f t="shared" si="1"/>
        <v>7.3320930466115888E-2</v>
      </c>
      <c r="H18" s="28">
        <f>+H40+H62+H83+H107+H128</f>
        <v>30445362480.689999</v>
      </c>
      <c r="I18" s="30">
        <f>+H18/C18</f>
        <v>7.3300513885736593E-2</v>
      </c>
    </row>
    <row r="19" spans="2:9" s="1" customFormat="1" ht="18" customHeight="1" x14ac:dyDescent="0.3">
      <c r="B19" s="27" t="s">
        <v>14</v>
      </c>
      <c r="C19" s="28">
        <f t="shared" si="0"/>
        <v>980351020000</v>
      </c>
      <c r="D19" s="28">
        <f t="shared" si="0"/>
        <v>236613785248.07999</v>
      </c>
      <c r="E19" s="29">
        <f t="shared" si="3"/>
        <v>0.2413561881621544</v>
      </c>
      <c r="F19" s="28">
        <f>+F41+F63+F84+F108+F129</f>
        <v>5443026511.3699999</v>
      </c>
      <c r="G19" s="29">
        <f t="shared" si="1"/>
        <v>5.5521200063320172E-3</v>
      </c>
      <c r="H19" s="28">
        <f>+H41+H63+H84+H108+H129</f>
        <v>5443017511.3699999</v>
      </c>
      <c r="I19" s="30">
        <f t="shared" si="2"/>
        <v>5.5521108259468125E-3</v>
      </c>
    </row>
    <row r="20" spans="2:9" s="1" customFormat="1" ht="18" customHeight="1" x14ac:dyDescent="0.3">
      <c r="B20" s="31" t="s">
        <v>9</v>
      </c>
      <c r="C20" s="32">
        <f>+C85</f>
        <v>91595400000</v>
      </c>
      <c r="D20" s="32">
        <f>+D85</f>
        <v>8418356685.3199997</v>
      </c>
      <c r="E20" s="33">
        <f>+D20/C20</f>
        <v>9.1908072734220275E-2</v>
      </c>
      <c r="F20" s="32">
        <f>+F85</f>
        <v>0</v>
      </c>
      <c r="G20" s="33">
        <f t="shared" si="1"/>
        <v>0</v>
      </c>
      <c r="H20" s="32">
        <f>+H85</f>
        <v>0</v>
      </c>
      <c r="I20" s="34">
        <f t="shared" si="2"/>
        <v>0</v>
      </c>
    </row>
    <row r="21" spans="2:9" s="1" customFormat="1" ht="30" customHeight="1" x14ac:dyDescent="0.25">
      <c r="B21" s="35" t="s">
        <v>15</v>
      </c>
      <c r="C21" s="45">
        <f>+C42+C64+C86+C109+C130</f>
        <v>30563100000</v>
      </c>
      <c r="D21" s="45">
        <f>+D42+D64+D86+D109+D130</f>
        <v>3728124004</v>
      </c>
      <c r="E21" s="41">
        <f>+D21/C21</f>
        <v>0.12198121276964706</v>
      </c>
      <c r="F21" s="45">
        <f>+F42+F64+F86+F109+F130</f>
        <v>1052825073</v>
      </c>
      <c r="G21" s="41">
        <f t="shared" si="1"/>
        <v>3.4447587875575447E-2</v>
      </c>
      <c r="H21" s="45">
        <f>+H42+H64+H86+H109+H130</f>
        <v>1051530319</v>
      </c>
      <c r="I21" s="42">
        <f t="shared" si="2"/>
        <v>3.4405224568188439E-2</v>
      </c>
    </row>
    <row r="22" spans="2:9" s="5" customFormat="1" ht="18" x14ac:dyDescent="0.25">
      <c r="B22" s="17" t="s">
        <v>10</v>
      </c>
      <c r="C22" s="18">
        <f>+C43+C65+C87+C110+C131</f>
        <v>506953086874</v>
      </c>
      <c r="D22" s="18">
        <f>+D43+D65+D87+D110+D131</f>
        <v>132844730923.12</v>
      </c>
      <c r="E22" s="19">
        <f>+D22/C22</f>
        <v>0.26204541280589483</v>
      </c>
      <c r="F22" s="18">
        <f>+F43+F65+F87+F110+F131</f>
        <v>1174960</v>
      </c>
      <c r="G22" s="19">
        <f>+F22/C22</f>
        <v>2.3176898029068101E-6</v>
      </c>
      <c r="H22" s="18">
        <f>+H43+H65+H87+H110+H131</f>
        <v>1174960</v>
      </c>
      <c r="I22" s="19">
        <f>+H22/C22</f>
        <v>2.3176898029068101E-6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3223565458874</v>
      </c>
      <c r="D24" s="21">
        <f>+D22+D16</f>
        <v>609211538102.53003</v>
      </c>
      <c r="E24" s="22">
        <f>+D24/C24</f>
        <v>0.18898686745307453</v>
      </c>
      <c r="F24" s="21">
        <f>+F22+F16</f>
        <v>107512655004.06</v>
      </c>
      <c r="G24" s="22">
        <f>+F24/C24</f>
        <v>3.3352093008719129E-2</v>
      </c>
      <c r="H24" s="21">
        <f>+H22+H16</f>
        <v>105332479401.06</v>
      </c>
      <c r="I24" s="22">
        <f>+H24/C24</f>
        <v>3.2675768724067702E-2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32" spans="2:9" ht="24" x14ac:dyDescent="0.35">
      <c r="B32" s="10"/>
      <c r="C32" s="10"/>
      <c r="D32" s="46" t="s">
        <v>16</v>
      </c>
      <c r="E32" s="46"/>
      <c r="F32" s="46"/>
      <c r="G32" s="46"/>
      <c r="H32" s="46"/>
      <c r="I32" s="46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79765900000</v>
      </c>
      <c r="D38" s="18">
        <f>+D39+D40+D41+D42</f>
        <v>7915504220.4699993</v>
      </c>
      <c r="E38" s="19">
        <f>+D38/C38</f>
        <v>9.9234186794983817E-2</v>
      </c>
      <c r="F38" s="18">
        <f>+F39+F40+F41+F42</f>
        <v>2200523294.5599999</v>
      </c>
      <c r="G38" s="19">
        <f>+F38/C38</f>
        <v>2.7587268426232263E-2</v>
      </c>
      <c r="H38" s="18">
        <f>+H39+H40+H41+H42</f>
        <v>2200523294.5599999</v>
      </c>
      <c r="I38" s="19">
        <f>+H38/C38</f>
        <v>2.7587268426232263E-2</v>
      </c>
    </row>
    <row r="39" spans="2:9" ht="18" customHeight="1" x14ac:dyDescent="0.3">
      <c r="B39" s="23" t="s">
        <v>8</v>
      </c>
      <c r="C39" s="24">
        <v>32956600000</v>
      </c>
      <c r="D39" s="24">
        <v>2164942993</v>
      </c>
      <c r="E39" s="25">
        <f>+D39/C39</f>
        <v>6.5690726379541584E-2</v>
      </c>
      <c r="F39" s="24">
        <v>2091858050</v>
      </c>
      <c r="G39" s="25">
        <f t="shared" ref="G39:G42" si="4">+F39/C39</f>
        <v>6.3473114641680276E-2</v>
      </c>
      <c r="H39" s="24">
        <v>2091858050</v>
      </c>
      <c r="I39" s="26">
        <f t="shared" ref="I39" si="5">+H39/C39</f>
        <v>6.3473114641680276E-2</v>
      </c>
    </row>
    <row r="40" spans="2:9" ht="18" customHeight="1" x14ac:dyDescent="0.3">
      <c r="B40" s="27" t="s">
        <v>13</v>
      </c>
      <c r="C40" s="28">
        <v>18775000000</v>
      </c>
      <c r="D40" s="28">
        <v>3343338163.4699998</v>
      </c>
      <c r="E40" s="29">
        <f t="shared" ref="E40:E41" si="6">+D40/C40</f>
        <v>0.17807393680266309</v>
      </c>
      <c r="F40" s="28">
        <v>103432315.56</v>
      </c>
      <c r="G40" s="29">
        <f t="shared" si="4"/>
        <v>5.5090447701731026E-3</v>
      </c>
      <c r="H40" s="28">
        <v>103432315.56</v>
      </c>
      <c r="I40" s="30">
        <f>+H40/C40</f>
        <v>5.5090447701731026E-3</v>
      </c>
    </row>
    <row r="41" spans="2:9" ht="18" customHeight="1" x14ac:dyDescent="0.3">
      <c r="B41" s="27" t="s">
        <v>14</v>
      </c>
      <c r="C41" s="28">
        <v>27763400000</v>
      </c>
      <c r="D41" s="28">
        <v>2407223064</v>
      </c>
      <c r="E41" s="29">
        <f t="shared" si="6"/>
        <v>8.6704908764776642E-2</v>
      </c>
      <c r="F41" s="28">
        <v>5232929</v>
      </c>
      <c r="G41" s="29">
        <f t="shared" si="4"/>
        <v>1.8848300280225043E-4</v>
      </c>
      <c r="H41" s="28">
        <v>5232929</v>
      </c>
      <c r="I41" s="30">
        <f t="shared" ref="I41:I42" si="7">+H41/C41</f>
        <v>1.8848300280225043E-4</v>
      </c>
    </row>
    <row r="42" spans="2:9" ht="30" customHeight="1" x14ac:dyDescent="0.25">
      <c r="B42" s="35" t="s">
        <v>15</v>
      </c>
      <c r="C42" s="40">
        <v>270900000</v>
      </c>
      <c r="D42" s="43">
        <v>0</v>
      </c>
      <c r="E42" s="41">
        <f>+D42/C42</f>
        <v>0</v>
      </c>
      <c r="F42" s="43">
        <v>0</v>
      </c>
      <c r="G42" s="41">
        <f t="shared" si="4"/>
        <v>0</v>
      </c>
      <c r="H42" s="43">
        <v>0</v>
      </c>
      <c r="I42" s="42">
        <f t="shared" si="7"/>
        <v>0</v>
      </c>
    </row>
    <row r="43" spans="2:9" ht="18" customHeight="1" x14ac:dyDescent="0.25">
      <c r="B43" s="17" t="s">
        <v>10</v>
      </c>
      <c r="C43" s="18">
        <v>32957097683</v>
      </c>
      <c r="D43" s="18">
        <v>2125336336</v>
      </c>
      <c r="E43" s="19">
        <f>+D43/C43</f>
        <v>6.4487970283144666E-2</v>
      </c>
      <c r="F43" s="18">
        <v>0</v>
      </c>
      <c r="G43" s="19">
        <f>+F43/C43</f>
        <v>0</v>
      </c>
      <c r="H43" s="18">
        <v>0</v>
      </c>
      <c r="I43" s="19">
        <f>+H43/C43</f>
        <v>0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112722997683</v>
      </c>
      <c r="D45" s="21">
        <f>+D43+D38</f>
        <v>10040840556.469999</v>
      </c>
      <c r="E45" s="22">
        <f>+D45/C45</f>
        <v>8.9075350752353885E-2</v>
      </c>
      <c r="F45" s="21">
        <f>+F43+F38</f>
        <v>2200523294.5599999</v>
      </c>
      <c r="G45" s="22">
        <f>+F45/C45</f>
        <v>1.9521511490923255E-2</v>
      </c>
      <c r="H45" s="21">
        <f>+H43+H38</f>
        <v>2200523294.5599999</v>
      </c>
      <c r="I45" s="22">
        <f>+H45/C45</f>
        <v>1.9521511490923255E-2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6" t="s">
        <v>16</v>
      </c>
      <c r="E53" s="46"/>
      <c r="F53" s="46"/>
      <c r="G53" s="46"/>
      <c r="H53" s="46"/>
      <c r="I53" s="46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359137952000</v>
      </c>
      <c r="D60" s="18">
        <f>+D61+D62+D63+D64</f>
        <v>50033464643.160004</v>
      </c>
      <c r="E60" s="19">
        <f>+D60/C60</f>
        <v>0.13931544790665845</v>
      </c>
      <c r="F60" s="18">
        <f>+F61+F62+F63+F64</f>
        <v>14444481543.369999</v>
      </c>
      <c r="G60" s="19">
        <f>+F60/C60</f>
        <v>4.0219869448300465E-2</v>
      </c>
      <c r="H60" s="18">
        <f>+H61+H62+H63+H64</f>
        <v>12266689564.369999</v>
      </c>
      <c r="I60" s="19">
        <f>+H60/C60</f>
        <v>3.4155926701865243E-2</v>
      </c>
    </row>
    <row r="61" spans="2:9" ht="18" customHeight="1" x14ac:dyDescent="0.3">
      <c r="B61" s="23" t="s">
        <v>8</v>
      </c>
      <c r="C61" s="24">
        <v>157624600000</v>
      </c>
      <c r="D61" s="24">
        <v>9016894204</v>
      </c>
      <c r="E61" s="25">
        <f>+D61/C61</f>
        <v>5.7204866524641455E-2</v>
      </c>
      <c r="F61" s="24">
        <v>9016894204</v>
      </c>
      <c r="G61" s="25">
        <f t="shared" ref="G61:G64" si="8">+F61/C61</f>
        <v>5.7204866524641455E-2</v>
      </c>
      <c r="H61" s="24">
        <v>6848877004</v>
      </c>
      <c r="I61" s="26">
        <f t="shared" ref="I61" si="9">+H61/C61</f>
        <v>4.3450559138611615E-2</v>
      </c>
    </row>
    <row r="62" spans="2:9" ht="18" customHeight="1" x14ac:dyDescent="0.3">
      <c r="B62" s="27" t="s">
        <v>13</v>
      </c>
      <c r="C62" s="28">
        <v>101427452000</v>
      </c>
      <c r="D62" s="28">
        <v>36019443105.790001</v>
      </c>
      <c r="E62" s="29">
        <f t="shared" ref="E62:E63" si="10">+D62/C62</f>
        <v>0.35512518943875276</v>
      </c>
      <c r="F62" s="28">
        <v>508019687</v>
      </c>
      <c r="G62" s="29">
        <f t="shared" si="8"/>
        <v>5.0087000805265226E-3</v>
      </c>
      <c r="H62" s="28">
        <v>499539662</v>
      </c>
      <c r="I62" s="30">
        <f>+H62/C62</f>
        <v>4.925093277508342E-3</v>
      </c>
    </row>
    <row r="63" spans="2:9" ht="18" customHeight="1" x14ac:dyDescent="0.3">
      <c r="B63" s="27" t="s">
        <v>14</v>
      </c>
      <c r="C63" s="28">
        <v>96052600000</v>
      </c>
      <c r="D63" s="28">
        <v>4886407579.3699999</v>
      </c>
      <c r="E63" s="29">
        <f t="shared" si="10"/>
        <v>5.0872205222659249E-2</v>
      </c>
      <c r="F63" s="28">
        <v>4886407579.3699999</v>
      </c>
      <c r="G63" s="29">
        <f t="shared" si="8"/>
        <v>5.0872205222659249E-2</v>
      </c>
      <c r="H63" s="28">
        <v>4886407579.3699999</v>
      </c>
      <c r="I63" s="30">
        <f t="shared" ref="I63:I64" si="11">+H63/C63</f>
        <v>5.0872205222659249E-2</v>
      </c>
    </row>
    <row r="64" spans="2:9" ht="30" customHeight="1" x14ac:dyDescent="0.25">
      <c r="B64" s="35" t="s">
        <v>15</v>
      </c>
      <c r="C64" s="40">
        <v>4033300000</v>
      </c>
      <c r="D64" s="48">
        <v>110719754</v>
      </c>
      <c r="E64" s="41">
        <f>+D64/C64</f>
        <v>2.745140554880619E-2</v>
      </c>
      <c r="F64" s="48">
        <v>33160073</v>
      </c>
      <c r="G64" s="41">
        <f t="shared" si="8"/>
        <v>8.2215736493690024E-3</v>
      </c>
      <c r="H64" s="43">
        <v>31865319</v>
      </c>
      <c r="I64" s="42">
        <f t="shared" si="11"/>
        <v>7.9005576079141156E-3</v>
      </c>
    </row>
    <row r="65" spans="2:9" ht="18" customHeight="1" x14ac:dyDescent="0.25">
      <c r="B65" s="17" t="s">
        <v>10</v>
      </c>
      <c r="C65" s="18">
        <v>83454348849</v>
      </c>
      <c r="D65" s="18">
        <v>9083697728</v>
      </c>
      <c r="E65" s="19">
        <f>+D65/C65</f>
        <v>0.10884630763144282</v>
      </c>
      <c r="F65" s="18">
        <v>1174960</v>
      </c>
      <c r="G65" s="19">
        <f>+F65/C65</f>
        <v>1.4079074562380689E-5</v>
      </c>
      <c r="H65" s="18">
        <v>1174960</v>
      </c>
      <c r="I65" s="19">
        <f>+H65/C65</f>
        <v>1.4079074562380689E-5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442592300849</v>
      </c>
      <c r="D67" s="21">
        <f>+D65+D60</f>
        <v>59117162371.160004</v>
      </c>
      <c r="E67" s="22">
        <f>+D67/C67</f>
        <v>0.13357024570413645</v>
      </c>
      <c r="F67" s="21">
        <f>+F65+F60</f>
        <v>14445656503.369999</v>
      </c>
      <c r="G67" s="22">
        <f>+F67/C67</f>
        <v>3.2638743321245549E-2</v>
      </c>
      <c r="H67" s="21">
        <f>+H65+H60</f>
        <v>12267864524.369999</v>
      </c>
      <c r="I67" s="22">
        <f>+H67/C67</f>
        <v>2.7718205899283026E-2</v>
      </c>
    </row>
    <row r="75" spans="2:9" ht="24" x14ac:dyDescent="0.35">
      <c r="B75" s="10"/>
      <c r="C75" s="10"/>
      <c r="D75" s="46" t="s">
        <v>16</v>
      </c>
      <c r="E75" s="46"/>
      <c r="F75" s="46"/>
      <c r="G75" s="46"/>
      <c r="H75" s="46"/>
      <c r="I75" s="46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1372234200000</v>
      </c>
      <c r="D81" s="18">
        <f>+D82+D83+D84+D85+D86</f>
        <v>121460106242.58002</v>
      </c>
      <c r="E81" s="19">
        <f>+D81/C81</f>
        <v>8.8512665143151231E-2</v>
      </c>
      <c r="F81" s="18">
        <f>+F82+F83+F84+F85+F86</f>
        <v>87561804122</v>
      </c>
      <c r="G81" s="19">
        <f>+F81/C81</f>
        <v>6.3809664649081041E-2</v>
      </c>
      <c r="H81" s="18">
        <f>+H82+H83+H84+H85+H86</f>
        <v>87559429498</v>
      </c>
      <c r="I81" s="19">
        <f>+H81/C81</f>
        <v>6.3807934168963285E-2</v>
      </c>
    </row>
    <row r="82" spans="2:9" ht="18" customHeight="1" x14ac:dyDescent="0.3">
      <c r="B82" s="23" t="s">
        <v>8</v>
      </c>
      <c r="C82" s="24">
        <v>963337900000</v>
      </c>
      <c r="D82" s="24">
        <v>56950374058</v>
      </c>
      <c r="E82" s="25">
        <f>+D82/C82</f>
        <v>5.9117755107527689E-2</v>
      </c>
      <c r="F82" s="24">
        <v>56805908959</v>
      </c>
      <c r="G82" s="25">
        <f t="shared" ref="G82:G86" si="12">+F82/C82</f>
        <v>5.8967792047837003E-2</v>
      </c>
      <c r="H82" s="24">
        <v>56803534335</v>
      </c>
      <c r="I82" s="26">
        <f t="shared" ref="I82" si="13">+H82/C82</f>
        <v>5.8965327051909822E-2</v>
      </c>
    </row>
    <row r="83" spans="2:9" ht="18" customHeight="1" x14ac:dyDescent="0.3">
      <c r="B83" s="27" t="s">
        <v>13</v>
      </c>
      <c r="C83" s="28">
        <v>212416600000</v>
      </c>
      <c r="D83" s="28">
        <v>51483054738.260002</v>
      </c>
      <c r="E83" s="29">
        <f t="shared" ref="E83:E84" si="14">+D83/C83</f>
        <v>0.24236832120587565</v>
      </c>
      <c r="F83" s="28">
        <v>29259726455</v>
      </c>
      <c r="G83" s="29">
        <f t="shared" si="12"/>
        <v>0.13774689198019363</v>
      </c>
      <c r="H83" s="28">
        <v>29259726455</v>
      </c>
      <c r="I83" s="30">
        <f>+H83/C83</f>
        <v>0.13774689198019363</v>
      </c>
    </row>
    <row r="84" spans="2:9" ht="18" customHeight="1" x14ac:dyDescent="0.3">
      <c r="B84" s="27" t="s">
        <v>14</v>
      </c>
      <c r="C84" s="28">
        <v>79928700000</v>
      </c>
      <c r="D84" s="28">
        <v>999199511</v>
      </c>
      <c r="E84" s="29">
        <f t="shared" si="14"/>
        <v>1.2501135524536243E-2</v>
      </c>
      <c r="F84" s="28">
        <v>484786708</v>
      </c>
      <c r="G84" s="29">
        <f t="shared" si="12"/>
        <v>6.0652394946996511E-3</v>
      </c>
      <c r="H84" s="28">
        <v>484786708</v>
      </c>
      <c r="I84" s="30">
        <f t="shared" ref="I84:I86" si="15">+H84/C84</f>
        <v>6.0652394946996511E-3</v>
      </c>
    </row>
    <row r="85" spans="2:9" ht="18" customHeight="1" x14ac:dyDescent="0.3">
      <c r="B85" s="31" t="s">
        <v>9</v>
      </c>
      <c r="C85" s="32">
        <v>91595400000</v>
      </c>
      <c r="D85" s="32">
        <v>8418356685.3199997</v>
      </c>
      <c r="E85" s="33">
        <f>+D85/C85</f>
        <v>9.1908072734220275E-2</v>
      </c>
      <c r="F85" s="43">
        <v>0</v>
      </c>
      <c r="G85" s="33">
        <f t="shared" si="12"/>
        <v>0</v>
      </c>
      <c r="H85" s="43">
        <v>0</v>
      </c>
      <c r="I85" s="34">
        <f t="shared" si="15"/>
        <v>0</v>
      </c>
    </row>
    <row r="86" spans="2:9" ht="30" customHeight="1" x14ac:dyDescent="0.25">
      <c r="B86" s="35" t="s">
        <v>15</v>
      </c>
      <c r="C86" s="44">
        <v>24955600000</v>
      </c>
      <c r="D86" s="44">
        <v>3609121250</v>
      </c>
      <c r="E86" s="41">
        <f>+D86/C86</f>
        <v>0.14462169813588935</v>
      </c>
      <c r="F86" s="44">
        <v>1011382000</v>
      </c>
      <c r="G86" s="41">
        <f t="shared" si="12"/>
        <v>4.0527256407379503E-2</v>
      </c>
      <c r="H86" s="44">
        <v>1011382000</v>
      </c>
      <c r="I86" s="42">
        <f t="shared" si="15"/>
        <v>4.0527256407379503E-2</v>
      </c>
    </row>
    <row r="87" spans="2:9" ht="18" customHeight="1" x14ac:dyDescent="0.25">
      <c r="B87" s="17" t="s">
        <v>10</v>
      </c>
      <c r="C87" s="18">
        <v>2115927818</v>
      </c>
      <c r="D87" s="18">
        <v>0</v>
      </c>
      <c r="E87" s="19">
        <v>0</v>
      </c>
      <c r="F87" s="18">
        <v>0</v>
      </c>
      <c r="G87" s="19">
        <f>+F87/C87</f>
        <v>0</v>
      </c>
      <c r="H87" s="18">
        <v>0</v>
      </c>
      <c r="I87" s="19">
        <f>+H87/C87</f>
        <v>0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1374350127818</v>
      </c>
      <c r="D89" s="21">
        <f>+D87+D81</f>
        <v>121460106242.58002</v>
      </c>
      <c r="E89" s="22">
        <f>+D89/C89</f>
        <v>8.8376392437505946E-2</v>
      </c>
      <c r="F89" s="21">
        <f>+F87+F81</f>
        <v>87561804122</v>
      </c>
      <c r="G89" s="22">
        <f>+F89/C89</f>
        <v>6.3711424294054034E-2</v>
      </c>
      <c r="H89" s="21">
        <f>+H87+H81</f>
        <v>87559429498</v>
      </c>
      <c r="I89" s="22">
        <f>+H89/C89</f>
        <v>6.3709696478156233E-2</v>
      </c>
    </row>
    <row r="98" spans="2:9" ht="24" x14ac:dyDescent="0.35">
      <c r="D98" s="46" t="s">
        <v>16</v>
      </c>
      <c r="E98" s="46"/>
      <c r="F98" s="46"/>
      <c r="G98" s="46"/>
      <c r="H98" s="46"/>
      <c r="I98" s="46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81354920000</v>
      </c>
      <c r="D105" s="18">
        <f>+D106+D107+D108+D109</f>
        <v>16749383920.73</v>
      </c>
      <c r="E105" s="19">
        <f>+D105/C105</f>
        <v>0.20588040552101827</v>
      </c>
      <c r="F105" s="18">
        <f>+F106+F107+F108+F109</f>
        <v>1590019910.5999999</v>
      </c>
      <c r="G105" s="19">
        <f>+F105/C105</f>
        <v>1.9544237897351505E-2</v>
      </c>
      <c r="H105" s="18">
        <f>+H106+H107+H108+H109</f>
        <v>1590010910.5999999</v>
      </c>
      <c r="I105" s="19">
        <f>+H105/C105</f>
        <v>1.9544127270975129E-2</v>
      </c>
    </row>
    <row r="106" spans="2:9" ht="18" customHeight="1" x14ac:dyDescent="0.3">
      <c r="B106" s="23" t="s">
        <v>8</v>
      </c>
      <c r="C106" s="24">
        <v>24014133333</v>
      </c>
      <c r="D106" s="24">
        <v>1311557267</v>
      </c>
      <c r="E106" s="25">
        <f>+D106/C106</f>
        <v>5.4616056670163907E-2</v>
      </c>
      <c r="F106" s="24">
        <v>1304738439</v>
      </c>
      <c r="G106" s="25">
        <f t="shared" ref="G106:G109" si="16">+F106/C106</f>
        <v>5.4332106052190542E-2</v>
      </c>
      <c r="H106" s="24">
        <v>1304738439</v>
      </c>
      <c r="I106" s="26">
        <f t="shared" ref="I106" si="17">+H106/C106</f>
        <v>5.4332106052190542E-2</v>
      </c>
    </row>
    <row r="107" spans="2:9" ht="18" customHeight="1" x14ac:dyDescent="0.3">
      <c r="B107" s="27" t="s">
        <v>13</v>
      </c>
      <c r="C107" s="28">
        <v>11520566667</v>
      </c>
      <c r="D107" s="28">
        <v>7626304236.7299995</v>
      </c>
      <c r="E107" s="29">
        <f t="shared" ref="E107:E108" si="18">+D107/C107</f>
        <v>0.66197301375592132</v>
      </c>
      <c r="F107" s="28">
        <v>221397222.59999999</v>
      </c>
      <c r="G107" s="29">
        <f t="shared" si="16"/>
        <v>1.9217563597299394E-2</v>
      </c>
      <c r="H107" s="28">
        <v>221397222.59999999</v>
      </c>
      <c r="I107" s="30">
        <f>+H107/C107</f>
        <v>1.9217563597299394E-2</v>
      </c>
    </row>
    <row r="108" spans="2:9" ht="18" customHeight="1" x14ac:dyDescent="0.3">
      <c r="B108" s="27" t="s">
        <v>14</v>
      </c>
      <c r="C108" s="28">
        <v>45751120000</v>
      </c>
      <c r="D108" s="28">
        <v>7803239417</v>
      </c>
      <c r="E108" s="29">
        <f t="shared" si="18"/>
        <v>0.17055843478804453</v>
      </c>
      <c r="F108" s="28">
        <v>55601249</v>
      </c>
      <c r="G108" s="29">
        <f t="shared" si="16"/>
        <v>1.2152980954346037E-3</v>
      </c>
      <c r="H108" s="28">
        <v>55592249</v>
      </c>
      <c r="I108" s="30">
        <f t="shared" ref="I108:I109" si="19">+H108/C108</f>
        <v>1.2151013789389201E-3</v>
      </c>
    </row>
    <row r="109" spans="2:9" ht="30" customHeight="1" x14ac:dyDescent="0.25">
      <c r="B109" s="35" t="s">
        <v>15</v>
      </c>
      <c r="C109" s="40">
        <v>69100000</v>
      </c>
      <c r="D109" s="40">
        <v>8283000</v>
      </c>
      <c r="E109" s="41">
        <f>+D109/C109</f>
        <v>0.11986975397973951</v>
      </c>
      <c r="F109" s="40">
        <v>8283000</v>
      </c>
      <c r="G109" s="41">
        <f t="shared" si="16"/>
        <v>0.11986975397973951</v>
      </c>
      <c r="H109" s="40">
        <v>8283000</v>
      </c>
      <c r="I109" s="42">
        <f t="shared" si="19"/>
        <v>0.11986975397973951</v>
      </c>
    </row>
    <row r="110" spans="2:9" ht="18" customHeight="1" x14ac:dyDescent="0.25">
      <c r="B110" s="17" t="s">
        <v>10</v>
      </c>
      <c r="C110" s="18">
        <v>9171272524</v>
      </c>
      <c r="D110" s="18">
        <v>0</v>
      </c>
      <c r="E110" s="19">
        <f>+D110/C110</f>
        <v>0</v>
      </c>
      <c r="F110" s="18">
        <f>+F131+F155+F177+F200+F222</f>
        <v>0</v>
      </c>
      <c r="G110" s="19">
        <f>+F110/C110</f>
        <v>0</v>
      </c>
      <c r="H110" s="18">
        <f>+H131+H155+H177+H200+H222</f>
        <v>0</v>
      </c>
      <c r="I110" s="19">
        <f>+H110/C110</f>
        <v>0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90526192524</v>
      </c>
      <c r="D112" s="21">
        <f>+D110+D105</f>
        <v>16749383920.73</v>
      </c>
      <c r="E112" s="22">
        <f>+D112/C112</f>
        <v>0.18502251617717666</v>
      </c>
      <c r="F112" s="21">
        <f>+F110+F105</f>
        <v>1590019910.5999999</v>
      </c>
      <c r="G112" s="22">
        <f>+F112/C112</f>
        <v>1.7564197347397101E-2</v>
      </c>
      <c r="H112" s="21">
        <f>+H110+H105</f>
        <v>1590010910.5999999</v>
      </c>
      <c r="I112" s="22">
        <f>+H112/C112</f>
        <v>1.7564097928657076E-2</v>
      </c>
    </row>
    <row r="119" spans="2:9" ht="24" x14ac:dyDescent="0.35">
      <c r="D119" s="46" t="s">
        <v>16</v>
      </c>
      <c r="E119" s="46"/>
      <c r="F119" s="46"/>
      <c r="G119" s="46"/>
      <c r="H119" s="46"/>
      <c r="I119" s="46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824119400000</v>
      </c>
      <c r="D126" s="18">
        <f>+D127+D128+D129+D130</f>
        <v>280208348152.46997</v>
      </c>
      <c r="E126" s="19">
        <f>+D126/C126</f>
        <v>0.34000940658898454</v>
      </c>
      <c r="F126" s="18">
        <f>+F127+F128+F129+F130</f>
        <v>1714651173.53</v>
      </c>
      <c r="G126" s="19">
        <f>+F126/C126</f>
        <v>2.0805858635654009E-3</v>
      </c>
      <c r="H126" s="18">
        <f>+H127+H128+H129+H130</f>
        <v>1714651173.53</v>
      </c>
      <c r="I126" s="19">
        <f>+H126/C126</f>
        <v>2.0805858635654009E-3</v>
      </c>
    </row>
    <row r="127" spans="2:9" ht="18" customHeight="1" x14ac:dyDescent="0.3">
      <c r="B127" s="23" t="s">
        <v>8</v>
      </c>
      <c r="C127" s="24">
        <v>20819700000</v>
      </c>
      <c r="D127" s="24">
        <v>1342386302</v>
      </c>
      <c r="E127" s="25">
        <f>+D127/C127</f>
        <v>6.4476736072085566E-2</v>
      </c>
      <c r="F127" s="24">
        <v>1342386302</v>
      </c>
      <c r="G127" s="25">
        <f t="shared" ref="G127:G130" si="20">+F127/C127</f>
        <v>6.4476736072085566E-2</v>
      </c>
      <c r="H127" s="24">
        <v>1342386302</v>
      </c>
      <c r="I127" s="26">
        <f t="shared" ref="I127" si="21">+H127/C127</f>
        <v>6.4476736072085566E-2</v>
      </c>
    </row>
    <row r="128" spans="2:9" ht="18" customHeight="1" x14ac:dyDescent="0.3">
      <c r="B128" s="27" t="s">
        <v>13</v>
      </c>
      <c r="C128" s="28">
        <v>71210300000</v>
      </c>
      <c r="D128" s="28">
        <v>58348246173.760002</v>
      </c>
      <c r="E128" s="29">
        <f t="shared" ref="E128:E129" si="22">+D128/C128</f>
        <v>0.81937930571504403</v>
      </c>
      <c r="F128" s="28">
        <v>361266825.52999997</v>
      </c>
      <c r="G128" s="29">
        <f t="shared" si="20"/>
        <v>5.0732383591980366E-3</v>
      </c>
      <c r="H128" s="28">
        <v>361266825.52999997</v>
      </c>
      <c r="I128" s="30">
        <f>+H128/C128</f>
        <v>5.0732383591980366E-3</v>
      </c>
    </row>
    <row r="129" spans="2:9" ht="18" customHeight="1" x14ac:dyDescent="0.3">
      <c r="B129" s="27" t="s">
        <v>14</v>
      </c>
      <c r="C129" s="28">
        <v>730855200000</v>
      </c>
      <c r="D129" s="28">
        <v>220517715676.70999</v>
      </c>
      <c r="E129" s="29">
        <f t="shared" si="22"/>
        <v>0.30172558897673574</v>
      </c>
      <c r="F129" s="28">
        <v>10998046</v>
      </c>
      <c r="G129" s="29">
        <f t="shared" si="20"/>
        <v>1.5048187383766305E-5</v>
      </c>
      <c r="H129" s="28">
        <v>10998046</v>
      </c>
      <c r="I129" s="30">
        <f t="shared" ref="I129:I130" si="23">+H129/C129</f>
        <v>1.5048187383766305E-5</v>
      </c>
    </row>
    <row r="130" spans="2:9" ht="30" customHeight="1" x14ac:dyDescent="0.25">
      <c r="B130" s="35" t="s">
        <v>15</v>
      </c>
      <c r="C130" s="40">
        <v>1234200000</v>
      </c>
      <c r="D130" s="40">
        <v>0</v>
      </c>
      <c r="E130" s="41">
        <f>+D130/C130</f>
        <v>0</v>
      </c>
      <c r="F130" s="40">
        <v>0</v>
      </c>
      <c r="G130" s="41">
        <f t="shared" si="20"/>
        <v>0</v>
      </c>
      <c r="H130" s="40">
        <v>0</v>
      </c>
      <c r="I130" s="42">
        <f t="shared" si="23"/>
        <v>0</v>
      </c>
    </row>
    <row r="131" spans="2:9" ht="18" customHeight="1" x14ac:dyDescent="0.25">
      <c r="B131" s="17" t="s">
        <v>10</v>
      </c>
      <c r="C131" s="18">
        <v>379254440000</v>
      </c>
      <c r="D131" s="18">
        <v>121635696859.12</v>
      </c>
      <c r="E131" s="19">
        <f>+D131/C131</f>
        <v>0.32072319801745763</v>
      </c>
      <c r="F131" s="18">
        <f>+F154+F177+F199+F222+F244</f>
        <v>0</v>
      </c>
      <c r="G131" s="19">
        <f>+F131/C131</f>
        <v>0</v>
      </c>
      <c r="H131" s="18">
        <f>+H154+H177+H199+H222+H244</f>
        <v>0</v>
      </c>
      <c r="I131" s="19">
        <f>+H131/C131</f>
        <v>0</v>
      </c>
    </row>
    <row r="132" spans="2:9" s="39" customFormat="1" ht="6" customHeight="1" x14ac:dyDescent="0.25">
      <c r="B132" s="36"/>
      <c r="C132" s="37"/>
      <c r="D132" s="37"/>
      <c r="E132" s="38"/>
      <c r="F132" s="37"/>
      <c r="G132" s="38"/>
      <c r="H132" s="37"/>
      <c r="I132" s="38"/>
    </row>
    <row r="133" spans="2:9" ht="18" customHeight="1" x14ac:dyDescent="0.25">
      <c r="B133" s="7" t="s">
        <v>11</v>
      </c>
      <c r="C133" s="8">
        <f>+C126+C131</f>
        <v>1203373840000</v>
      </c>
      <c r="D133" s="8">
        <f>+D126+D131</f>
        <v>401844045011.58997</v>
      </c>
      <c r="E133" s="9">
        <f>+D133/C133</f>
        <v>0.33393117886922818</v>
      </c>
      <c r="F133" s="8">
        <f>+F126+F131</f>
        <v>1714651173.53</v>
      </c>
      <c r="G133" s="9">
        <f>+F133/C133</f>
        <v>1.4248699086976994E-3</v>
      </c>
      <c r="H133" s="8">
        <f>+H126+H131</f>
        <v>1714651173.53</v>
      </c>
      <c r="I133" s="9">
        <f>+H133/C133</f>
        <v>1.4248699086976994E-3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:G24 G38 G43:G45 E60:G60 E67 G65:G67 E81 G81 G87 G89 E89 E105:G105 G110 E112:G112 E126:H126 G131 G133 E21 E38 G21 E45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2020</Anio>
    <_dlc_DocId xmlns="81cc8fc0-8d1e-4295-8f37-5d076116407c">2TV4CCKVFCYA-94321226-49</_dlc_DocId>
    <_dlc_DocIdUrl xmlns="81cc8fc0-8d1e-4295-8f37-5d076116407c">
      <Url>https://www.minjusticia.gov.co/ministerio/_layouts/15/DocIdRedir.aspx?ID=2TV4CCKVFCYA-94321226-49</Url>
      <Description>2TV4CCKVFCYA-94321226-49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E932167-D4FE-4225-8BF8-3546FADA433C}"/>
</file>

<file path=customXml/itemProps2.xml><?xml version="1.0" encoding="utf-8"?>
<ds:datastoreItem xmlns:ds="http://schemas.openxmlformats.org/officeDocument/2006/customXml" ds:itemID="{11060924-B756-4ABA-AC00-A8A5127FE5A9}"/>
</file>

<file path=customXml/itemProps3.xml><?xml version="1.0" encoding="utf-8"?>
<ds:datastoreItem xmlns:ds="http://schemas.openxmlformats.org/officeDocument/2006/customXml" ds:itemID="{5C43A2DA-6668-4809-B6A6-7D424DB58521}"/>
</file>

<file path=customXml/itemProps4.xml><?xml version="1.0" encoding="utf-8"?>
<ds:datastoreItem xmlns:ds="http://schemas.openxmlformats.org/officeDocument/2006/customXml" ds:itemID="{C1404A57-4167-4309-A050-E255A52014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 Sector Justicia Enero</dc:title>
  <dc:creator>BELKIS YORGETH RONCANCIO ENCISO</dc:creator>
  <cp:lastModifiedBy>BELKIS YORGETH RONCANCIO ENCISO</cp:lastModifiedBy>
  <cp:lastPrinted>2018-11-01T21:31:39Z</cp:lastPrinted>
  <dcterms:created xsi:type="dcterms:W3CDTF">2018-02-21T20:39:46Z</dcterms:created>
  <dcterms:modified xsi:type="dcterms:W3CDTF">2020-02-05T15:11:16Z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4900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3bf977bd-365f-437e-93f6-8e0fe5f3f87d</vt:lpwstr>
  </property>
</Properties>
</file>