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705" yWindow="-15" windowWidth="9510" windowHeight="83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E61" i="1"/>
  <c r="E39" i="1" l="1"/>
  <c r="G39" i="1"/>
  <c r="D22" i="1" l="1"/>
  <c r="F21" i="1"/>
  <c r="H21" i="1"/>
  <c r="H20" i="1"/>
  <c r="H19" i="1"/>
  <c r="H18" i="1"/>
  <c r="H17" i="1"/>
  <c r="F20" i="1"/>
  <c r="F19" i="1"/>
  <c r="F18" i="1"/>
  <c r="F17" i="1"/>
  <c r="D17" i="1"/>
  <c r="D18" i="1"/>
  <c r="D19" i="1"/>
  <c r="D20" i="1"/>
  <c r="D21" i="1"/>
  <c r="C22" i="1"/>
  <c r="C21" i="1"/>
  <c r="C19" i="1"/>
  <c r="C18" i="1"/>
  <c r="C17" i="1"/>
  <c r="H126" i="1"/>
  <c r="H133" i="1" s="1"/>
  <c r="F126" i="1"/>
  <c r="F133" i="1" s="1"/>
  <c r="D126" i="1"/>
  <c r="D133" i="1" s="1"/>
  <c r="C126" i="1"/>
  <c r="C133" i="1" s="1"/>
  <c r="H105" i="1"/>
  <c r="F105" i="1"/>
  <c r="D105" i="1"/>
  <c r="C105" i="1"/>
  <c r="H60" i="1"/>
  <c r="F60" i="1"/>
  <c r="D60" i="1"/>
  <c r="C60" i="1"/>
  <c r="C67" i="1" s="1"/>
  <c r="H38" i="1"/>
  <c r="F38" i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F16" i="1" l="1"/>
  <c r="I21" i="1"/>
  <c r="G60" i="1"/>
  <c r="E45" i="1"/>
  <c r="G21" i="1"/>
  <c r="E21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I126" i="1"/>
  <c r="E108" i="1"/>
  <c r="E129" i="1"/>
  <c r="E106" i="1"/>
  <c r="G43" i="1"/>
  <c r="G65" i="1"/>
  <c r="I107" i="1"/>
  <c r="I82" i="1"/>
  <c r="E43" i="1"/>
  <c r="I110" i="1" l="1"/>
  <c r="H22" i="1"/>
  <c r="G110" i="1"/>
  <c r="F22" i="1"/>
  <c r="F24" i="1" s="1"/>
  <c r="I43" i="1"/>
  <c r="I87" i="1"/>
  <c r="E63" i="1"/>
  <c r="I65" i="1"/>
  <c r="G63" i="1"/>
  <c r="E126" i="1"/>
  <c r="E84" i="1"/>
  <c r="G108" i="1"/>
  <c r="I105" i="1"/>
  <c r="I108" i="1"/>
  <c r="I84" i="1"/>
  <c r="I63" i="1"/>
  <c r="G126" i="1"/>
  <c r="G82" i="1"/>
  <c r="E107" i="1"/>
  <c r="H112" i="1"/>
  <c r="E65" i="1"/>
  <c r="D112" i="1"/>
  <c r="E105" i="1" l="1"/>
  <c r="G84" i="1"/>
  <c r="G105" i="1"/>
  <c r="F112" i="1"/>
  <c r="G83" i="1"/>
  <c r="C112" i="1"/>
  <c r="I112" i="1" s="1"/>
  <c r="E83" i="1"/>
  <c r="D81" i="1"/>
  <c r="H81" i="1"/>
  <c r="F81" i="1"/>
  <c r="G112" i="1" l="1"/>
  <c r="I61" i="1"/>
  <c r="E40" i="1"/>
  <c r="G61" i="1"/>
  <c r="E112" i="1"/>
  <c r="C81" i="1"/>
  <c r="C89" i="1" s="1"/>
  <c r="G40" i="1"/>
  <c r="I83" i="1"/>
  <c r="D67" i="1"/>
  <c r="F89" i="1"/>
  <c r="D89" i="1"/>
  <c r="E41" i="1"/>
  <c r="H89" i="1"/>
  <c r="I89" i="1" l="1"/>
  <c r="E89" i="1"/>
  <c r="I40" i="1"/>
  <c r="I81" i="1"/>
  <c r="G81" i="1"/>
  <c r="G62" i="1"/>
  <c r="G89" i="1"/>
  <c r="E81" i="1"/>
  <c r="I41" i="1"/>
  <c r="I60" i="1"/>
  <c r="E62" i="1"/>
  <c r="G41" i="1"/>
  <c r="I62" i="1"/>
  <c r="F67" i="1"/>
  <c r="H67" i="1"/>
  <c r="E67" i="1" l="1"/>
  <c r="E60" i="1"/>
  <c r="I39" i="1"/>
  <c r="G67" i="1" l="1"/>
  <c r="I67" i="1"/>
  <c r="G38" i="1"/>
  <c r="F45" i="1"/>
  <c r="H45" i="1"/>
  <c r="I38" i="1"/>
  <c r="E38" i="1" l="1"/>
  <c r="G45" i="1" l="1"/>
  <c r="I45" i="1"/>
  <c r="C20" i="1" l="1"/>
  <c r="C16" i="1" l="1"/>
  <c r="C24" i="1" s="1"/>
  <c r="D16" i="1"/>
  <c r="H16" i="1"/>
  <c r="H24" i="1" s="1"/>
  <c r="G22" i="1"/>
  <c r="E16" i="1" l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G16" i="1" l="1"/>
  <c r="G24" i="1"/>
  <c r="D24" i="1"/>
  <c r="E24" i="1" s="1"/>
  <c r="I133" i="1" l="1"/>
  <c r="I24" i="1"/>
  <c r="I16" i="1"/>
  <c r="E133" i="1"/>
  <c r="G133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<sst xmlns="http://schemas.openxmlformats.org/spreadsheetml/2006/main" count="99" uniqueCount="17">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</sst>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0" borderId="5" xfId="2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800100</xdr:colOff>
      <xdr:row>55</xdr:row>
      <xdr:rowOff>100830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0134599"/>
          <a:ext cx="3381376" cy="124383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1</xdr:rowOff>
    </xdr:from>
    <xdr:to>
      <xdr:col>2</xdr:col>
      <xdr:colOff>933420</xdr:colOff>
      <xdr:row>99</xdr:row>
      <xdr:rowOff>114301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373851"/>
          <a:ext cx="4048095" cy="118110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104776</xdr:colOff>
      <xdr:row>117</xdr:row>
      <xdr:rowOff>76200</xdr:rowOff>
    </xdr:from>
    <xdr:to>
      <xdr:col>2</xdr:col>
      <xdr:colOff>419101</xdr:colOff>
      <xdr:row>121</xdr:row>
      <xdr:rowOff>38100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6776" y="24260175"/>
          <a:ext cx="3429000" cy="838200"/>
        </a:xfrm>
        <a:prstGeom prst="rect">
          <a:avLst/>
        </a:prstGeom>
      </xdr:spPr>
    </xdr:pic>
    <xdr:clientData/>
  </xdr:twoCellAnchor>
  <xdr:twoCellAnchor>
    <xdr:from>
      <xdr:col>1</xdr:col>
      <xdr:colOff>38101</xdr:colOff>
      <xdr:row>29</xdr:row>
      <xdr:rowOff>85725</xdr:rowOff>
    </xdr:from>
    <xdr:to>
      <xdr:col>2</xdr:col>
      <xdr:colOff>1400175</xdr:colOff>
      <xdr:row>33</xdr:row>
      <xdr:rowOff>41557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1" y="5953125"/>
          <a:ext cx="4476749" cy="832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1</xdr:row>
      <xdr:rowOff>95251</xdr:rowOff>
    </xdr:from>
    <xdr:to>
      <xdr:col>1</xdr:col>
      <xdr:colOff>1774787</xdr:colOff>
      <xdr:row>9</xdr:row>
      <xdr:rowOff>161925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714375" y="285751"/>
          <a:ext cx="1774787" cy="1704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Normal="100" workbookViewId="0">
      <selection activeCell="J6" sqref="J6"/>
    </sheetView>
  </sheetViews>
  <sheetFormatPr baseColWidth="10" defaultRowHeight="15" x14ac:dyDescent="0.25"/>
  <cols>
    <col min="1" max="1" width="8.28515625" customWidth="1"/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4" t="s">
        <v>16</v>
      </c>
      <c r="E8" s="44"/>
      <c r="F8" s="44"/>
      <c r="G8" s="44"/>
      <c r="H8" s="44"/>
      <c r="I8" s="44"/>
    </row>
    <row r="12" spans="2:9" s="15" customFormat="1" ht="21" customHeight="1" x14ac:dyDescent="0.35">
      <c r="B12" s="45" t="s">
        <v>0</v>
      </c>
      <c r="C12" s="45"/>
      <c r="D12" s="45"/>
      <c r="E12" s="45"/>
      <c r="F12" s="45"/>
      <c r="G12" s="45"/>
      <c r="H12" s="45"/>
      <c r="I12" s="45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2716612372000</v>
      </c>
      <c r="D16" s="18">
        <f>+D17+D18+D19+D20+D21</f>
        <v>743578380848.76013</v>
      </c>
      <c r="E16" s="19">
        <f>+D16/C16</f>
        <v>0.27371530385151327</v>
      </c>
      <c r="F16" s="18">
        <f>+F17+F18+F19+F20+F21</f>
        <v>351112578478.77997</v>
      </c>
      <c r="G16" s="19">
        <f>+F16/C16</f>
        <v>0.12924647700852773</v>
      </c>
      <c r="H16" s="18">
        <f>+H17+H18+H19+H20+H21</f>
        <v>338508117640.15997</v>
      </c>
      <c r="I16" s="19">
        <f>+H16/C16</f>
        <v>0.12460670544283305</v>
      </c>
    </row>
    <row r="17" spans="2:9" s="1" customFormat="1" ht="18" customHeight="1" x14ac:dyDescent="0.3">
      <c r="B17" s="23" t="s">
        <v>8</v>
      </c>
      <c r="C17" s="24">
        <f t="shared" ref="C17:D19" si="0">+C39+C61+C82+C106+C127</f>
        <v>1198752933333</v>
      </c>
      <c r="D17" s="24">
        <f t="shared" si="0"/>
        <v>218589255049.41</v>
      </c>
      <c r="E17" s="25">
        <f>+D17/C17</f>
        <v>0.18234721181590502</v>
      </c>
      <c r="F17" s="24">
        <f>+F39+F61+F82+F106+F127</f>
        <v>217378109500.95999</v>
      </c>
      <c r="G17" s="25">
        <f t="shared" ref="G17:G21" si="1">+F17/C17</f>
        <v>0.18133687389324185</v>
      </c>
      <c r="H17" s="24">
        <f>+H39+H61+H82+H106+H127</f>
        <v>216841308872.95999</v>
      </c>
      <c r="I17" s="26">
        <f t="shared" ref="I17:I21" si="2">+H17/C17</f>
        <v>0.18088907467367502</v>
      </c>
    </row>
    <row r="18" spans="2:9" s="1" customFormat="1" ht="18" customHeight="1" x14ac:dyDescent="0.3">
      <c r="B18" s="27" t="s">
        <v>13</v>
      </c>
      <c r="C18" s="28">
        <f t="shared" si="0"/>
        <v>415349918667</v>
      </c>
      <c r="D18" s="28">
        <f t="shared" si="0"/>
        <v>211519946437.91</v>
      </c>
      <c r="E18" s="29">
        <f t="shared" ref="E18:E19" si="3">+D18/C18</f>
        <v>0.50925722368442949</v>
      </c>
      <c r="F18" s="28">
        <f>+F40+F62+F83+F107+F128</f>
        <v>84610282657.389999</v>
      </c>
      <c r="G18" s="29">
        <f t="shared" si="1"/>
        <v>0.20370843680175343</v>
      </c>
      <c r="H18" s="28">
        <f>+H40+H62+H83+H107+H128</f>
        <v>77898972928.209991</v>
      </c>
      <c r="I18" s="30">
        <f>+H18/C18</f>
        <v>0.18755023036531329</v>
      </c>
    </row>
    <row r="19" spans="2:9" s="1" customFormat="1" ht="18" customHeight="1" x14ac:dyDescent="0.3">
      <c r="B19" s="27" t="s">
        <v>14</v>
      </c>
      <c r="C19" s="28">
        <f t="shared" si="0"/>
        <v>980351020000</v>
      </c>
      <c r="D19" s="28">
        <f t="shared" si="0"/>
        <v>254422622455.34</v>
      </c>
      <c r="E19" s="29">
        <f t="shared" si="3"/>
        <v>0.25952196434226182</v>
      </c>
      <c r="F19" s="28">
        <f>+F41+F63+F84+F108+F129</f>
        <v>19388699732.27</v>
      </c>
      <c r="G19" s="29">
        <f t="shared" si="1"/>
        <v>1.9777303574662473E-2</v>
      </c>
      <c r="H19" s="28">
        <f>+H41+H63+H84+H108+H129</f>
        <v>18047801363.079998</v>
      </c>
      <c r="I19" s="30">
        <f t="shared" si="2"/>
        <v>1.840952984685016E-2</v>
      </c>
    </row>
    <row r="20" spans="2:9" s="1" customFormat="1" ht="18" customHeight="1" x14ac:dyDescent="0.3">
      <c r="B20" s="31" t="s">
        <v>9</v>
      </c>
      <c r="C20" s="28">
        <f>+C85</f>
        <v>91595400000</v>
      </c>
      <c r="D20" s="28">
        <f>+D85</f>
        <v>38205338755.790001</v>
      </c>
      <c r="E20" s="32">
        <f>+D20/C20</f>
        <v>0.41710979760763095</v>
      </c>
      <c r="F20" s="28">
        <f>+F85</f>
        <v>10492802038.849998</v>
      </c>
      <c r="G20" s="32">
        <f t="shared" si="1"/>
        <v>0.11455599341069528</v>
      </c>
      <c r="H20" s="28">
        <f>+H85</f>
        <v>6511479926.6000004</v>
      </c>
      <c r="I20" s="33">
        <f t="shared" si="2"/>
        <v>7.1089595401079092E-2</v>
      </c>
    </row>
    <row r="21" spans="2:9" s="1" customFormat="1" ht="30" customHeight="1" x14ac:dyDescent="0.25">
      <c r="B21" s="34" t="s">
        <v>15</v>
      </c>
      <c r="C21" s="39">
        <f>+C42+C64+C86+C109+C130</f>
        <v>30563100000</v>
      </c>
      <c r="D21" s="39">
        <f>+D42+D64+D86+D109+D130</f>
        <v>20841218150.310001</v>
      </c>
      <c r="E21" s="40">
        <f>+D21/C21</f>
        <v>0.68190786112370805</v>
      </c>
      <c r="F21" s="39">
        <f>+F42+F64+F86+F109+F130</f>
        <v>19242684549.310001</v>
      </c>
      <c r="G21" s="40">
        <f t="shared" si="1"/>
        <v>0.62960513001986063</v>
      </c>
      <c r="H21" s="39">
        <f>+H42+H64+H86+H109+H130</f>
        <v>19208554549.310001</v>
      </c>
      <c r="I21" s="41">
        <f t="shared" si="2"/>
        <v>0.62848842392656512</v>
      </c>
    </row>
    <row r="22" spans="2:9" s="5" customFormat="1" ht="18" x14ac:dyDescent="0.25">
      <c r="B22" s="17" t="s">
        <v>10</v>
      </c>
      <c r="C22" s="18">
        <f>+C43+C65+C87+C110+C131</f>
        <v>506953086874</v>
      </c>
      <c r="D22" s="18">
        <f>+D43+D65+D87+D110+D131</f>
        <v>158052765504.12</v>
      </c>
      <c r="E22" s="19">
        <f>+D22/C22</f>
        <v>0.3117700031746784</v>
      </c>
      <c r="F22" s="18">
        <f>+F43+F65+F87+F110+F131</f>
        <v>3889676924.48</v>
      </c>
      <c r="G22" s="19">
        <f>+F22/C22</f>
        <v>7.672656553813933E-3</v>
      </c>
      <c r="H22" s="18">
        <f>+H43+H65+H87+H110+H131</f>
        <v>3888583824.48</v>
      </c>
      <c r="I22" s="19">
        <f>+H22/C22</f>
        <v>7.6705003385184696E-3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3223565458874</v>
      </c>
      <c r="D24" s="21">
        <f>+D22+D16</f>
        <v>901631146352.88013</v>
      </c>
      <c r="E24" s="22">
        <f>+D24/C24</f>
        <v>0.2796999651025614</v>
      </c>
      <c r="F24" s="21">
        <f>+F22+F16</f>
        <v>355002255403.25995</v>
      </c>
      <c r="G24" s="22">
        <f>+F24/C24</f>
        <v>0.11012720539798289</v>
      </c>
      <c r="H24" s="21">
        <f>+H22+H16</f>
        <v>342396701464.63995</v>
      </c>
      <c r="I24" s="22">
        <f>+H24/C24</f>
        <v>0.10621676706519868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F28" s="16"/>
    </row>
    <row r="32" spans="2:9" ht="24" x14ac:dyDescent="0.35">
      <c r="B32" s="10"/>
      <c r="C32" s="10"/>
      <c r="D32" s="44" t="s">
        <v>16</v>
      </c>
      <c r="E32" s="44"/>
      <c r="F32" s="44"/>
      <c r="G32" s="44"/>
      <c r="H32" s="44"/>
      <c r="I32" s="44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79765900000</v>
      </c>
      <c r="D38" s="18">
        <f>+D39+D40+D41+D42</f>
        <v>18239745548.010002</v>
      </c>
      <c r="E38" s="19">
        <f>+D38/C38</f>
        <v>0.22866595309537036</v>
      </c>
      <c r="F38" s="18">
        <f>+F39+F40+F41+F42</f>
        <v>8561439179.9399996</v>
      </c>
      <c r="G38" s="19">
        <f>+F38/C38</f>
        <v>0.10733207021973049</v>
      </c>
      <c r="H38" s="18">
        <f>+H39+H40+H41+H42</f>
        <v>8065983225.9399996</v>
      </c>
      <c r="I38" s="19">
        <f>+H38/C38</f>
        <v>0.1011206947572835</v>
      </c>
    </row>
    <row r="39" spans="2:9" ht="18" customHeight="1" x14ac:dyDescent="0.3">
      <c r="B39" s="23" t="s">
        <v>8</v>
      </c>
      <c r="C39" s="24">
        <v>32956600000</v>
      </c>
      <c r="D39" s="24">
        <v>7139885813</v>
      </c>
      <c r="E39" s="25">
        <f>+D39/C39</f>
        <v>0.21664509727945236</v>
      </c>
      <c r="F39" s="24">
        <v>7139885813</v>
      </c>
      <c r="G39" s="25">
        <f t="shared" ref="G39:G42" si="4">+F39/C39</f>
        <v>0.21664509727945236</v>
      </c>
      <c r="H39" s="24">
        <v>6649179713</v>
      </c>
      <c r="I39" s="26">
        <f t="shared" ref="I39" si="5">+H39/C39</f>
        <v>0.20175563356050077</v>
      </c>
    </row>
    <row r="40" spans="2:9" ht="18" customHeight="1" x14ac:dyDescent="0.3">
      <c r="B40" s="27" t="s">
        <v>13</v>
      </c>
      <c r="C40" s="28">
        <v>18775000000</v>
      </c>
      <c r="D40" s="28">
        <v>5760879116.0100002</v>
      </c>
      <c r="E40" s="29">
        <f t="shared" ref="E40:E41" si="6">+D40/C40</f>
        <v>0.30683776916165112</v>
      </c>
      <c r="F40" s="28">
        <v>863404880.40999997</v>
      </c>
      <c r="G40" s="29">
        <f t="shared" si="4"/>
        <v>4.598694436271638E-2</v>
      </c>
      <c r="H40" s="28">
        <v>858655026.40999997</v>
      </c>
      <c r="I40" s="30">
        <f>+H40/C40</f>
        <v>4.5733956133688414E-2</v>
      </c>
    </row>
    <row r="41" spans="2:9" ht="18" customHeight="1" x14ac:dyDescent="0.3">
      <c r="B41" s="27" t="s">
        <v>14</v>
      </c>
      <c r="C41" s="28">
        <v>27763400000</v>
      </c>
      <c r="D41" s="28">
        <v>5261322969</v>
      </c>
      <c r="E41" s="29">
        <f t="shared" si="6"/>
        <v>0.18950571504210578</v>
      </c>
      <c r="F41" s="28">
        <v>480490836.52999997</v>
      </c>
      <c r="G41" s="29">
        <f t="shared" si="4"/>
        <v>1.7306628025746125E-2</v>
      </c>
      <c r="H41" s="28">
        <v>480490836.52999997</v>
      </c>
      <c r="I41" s="30">
        <f t="shared" ref="I41:I42" si="7">+H41/C41</f>
        <v>1.7306628025746125E-2</v>
      </c>
    </row>
    <row r="42" spans="2:9" ht="30" customHeight="1" x14ac:dyDescent="0.25">
      <c r="B42" s="34" t="s">
        <v>15</v>
      </c>
      <c r="C42" s="39">
        <v>270900000</v>
      </c>
      <c r="D42" s="39">
        <v>77657650</v>
      </c>
      <c r="E42" s="42">
        <f>+D42/C42</f>
        <v>0.28666537467700259</v>
      </c>
      <c r="F42" s="39">
        <v>77657650</v>
      </c>
      <c r="G42" s="42">
        <f t="shared" si="4"/>
        <v>0.28666537467700259</v>
      </c>
      <c r="H42" s="39">
        <v>77657650</v>
      </c>
      <c r="I42" s="43">
        <f t="shared" si="7"/>
        <v>0.28666537467700259</v>
      </c>
    </row>
    <row r="43" spans="2:9" ht="18" customHeight="1" x14ac:dyDescent="0.25">
      <c r="B43" s="17" t="s">
        <v>10</v>
      </c>
      <c r="C43" s="18">
        <v>32957097683</v>
      </c>
      <c r="D43" s="18">
        <v>7975358866</v>
      </c>
      <c r="E43" s="19">
        <f>+D43/C43</f>
        <v>0.24199214817735198</v>
      </c>
      <c r="F43" s="18">
        <v>1080332590</v>
      </c>
      <c r="G43" s="19">
        <f>+F43/C43</f>
        <v>3.2779967471385063E-2</v>
      </c>
      <c r="H43" s="18">
        <v>1080332590</v>
      </c>
      <c r="I43" s="19">
        <f>+H43/C43</f>
        <v>3.2779967471385063E-2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112722997683</v>
      </c>
      <c r="D45" s="21">
        <f>+D43+D38</f>
        <v>26215104414.010002</v>
      </c>
      <c r="E45" s="22">
        <f>+D45/C45</f>
        <v>0.23256216524450679</v>
      </c>
      <c r="F45" s="21">
        <f>+F43+F38</f>
        <v>9641771769.9399986</v>
      </c>
      <c r="G45" s="22">
        <f>+F45/C45</f>
        <v>8.5535090160169636E-2</v>
      </c>
      <c r="H45" s="21">
        <f>+H43+H38</f>
        <v>9146315815.9399986</v>
      </c>
      <c r="I45" s="22">
        <f>+H45/C45</f>
        <v>8.1139749686761339E-2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4" t="s">
        <v>16</v>
      </c>
      <c r="E53" s="44"/>
      <c r="F53" s="44"/>
      <c r="G53" s="44"/>
      <c r="H53" s="44"/>
      <c r="I53" s="44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359137952000</v>
      </c>
      <c r="D60" s="18">
        <f>+D61+D62+D63+D64</f>
        <v>92769462074.899994</v>
      </c>
      <c r="E60" s="19">
        <f>+D60/C60</f>
        <v>0.25831149717894475</v>
      </c>
      <c r="F60" s="18">
        <f>+F61+F62+F63+F64</f>
        <v>50955895312.069992</v>
      </c>
      <c r="G60" s="19">
        <f>+F60/C60</f>
        <v>0.1418839056922338</v>
      </c>
      <c r="H60" s="18">
        <f>+H61+H62+H63+H64</f>
        <v>50866297837.069992</v>
      </c>
      <c r="I60" s="19">
        <f>+H60/C60</f>
        <v>0.1416344264197118</v>
      </c>
    </row>
    <row r="61" spans="2:9" ht="18" customHeight="1" x14ac:dyDescent="0.3">
      <c r="B61" s="23" t="s">
        <v>8</v>
      </c>
      <c r="C61" s="24">
        <v>157624600000</v>
      </c>
      <c r="D61" s="24">
        <v>31456647433</v>
      </c>
      <c r="E61" s="25">
        <f>+D61/C61</f>
        <v>0.19956686604121437</v>
      </c>
      <c r="F61" s="24">
        <v>31456647433</v>
      </c>
      <c r="G61" s="25">
        <f t="shared" ref="G61:G64" si="8">+F61/C61</f>
        <v>0.19956686604121437</v>
      </c>
      <c r="H61" s="24">
        <v>31456647433</v>
      </c>
      <c r="I61" s="26">
        <f t="shared" ref="I61" si="9">+H61/C61</f>
        <v>0.19956686604121437</v>
      </c>
    </row>
    <row r="62" spans="2:9" ht="18" customHeight="1" x14ac:dyDescent="0.3">
      <c r="B62" s="27" t="s">
        <v>13</v>
      </c>
      <c r="C62" s="28">
        <v>101427452000</v>
      </c>
      <c r="D62" s="28">
        <v>48700958991.529999</v>
      </c>
      <c r="E62" s="29">
        <f t="shared" ref="E62:E63" si="10">+D62/C62</f>
        <v>0.48015559921124706</v>
      </c>
      <c r="F62" s="28">
        <v>6891053860.6999998</v>
      </c>
      <c r="G62" s="29">
        <f t="shared" si="8"/>
        <v>6.7940717476566395E-2</v>
      </c>
      <c r="H62" s="28">
        <v>6844952263.6999998</v>
      </c>
      <c r="I62" s="30">
        <f>+H62/C62</f>
        <v>6.7486189672791935E-2</v>
      </c>
    </row>
    <row r="63" spans="2:9" ht="18" customHeight="1" x14ac:dyDescent="0.3">
      <c r="B63" s="27" t="s">
        <v>14</v>
      </c>
      <c r="C63" s="28">
        <v>96052600000</v>
      </c>
      <c r="D63" s="28">
        <v>10120220371.369999</v>
      </c>
      <c r="E63" s="29">
        <f t="shared" si="10"/>
        <v>0.10536123302617523</v>
      </c>
      <c r="F63" s="28">
        <v>10116558739.369999</v>
      </c>
      <c r="G63" s="29">
        <f t="shared" si="8"/>
        <v>0.10532311191336829</v>
      </c>
      <c r="H63" s="28">
        <v>10107192861.369999</v>
      </c>
      <c r="I63" s="30">
        <f t="shared" ref="I63:I64" si="11">+H63/C63</f>
        <v>0.10522560411035202</v>
      </c>
    </row>
    <row r="64" spans="2:9" ht="30" customHeight="1" x14ac:dyDescent="0.25">
      <c r="B64" s="34" t="s">
        <v>15</v>
      </c>
      <c r="C64" s="39">
        <v>4033300000</v>
      </c>
      <c r="D64" s="39">
        <v>2491635279</v>
      </c>
      <c r="E64" s="42">
        <f>+D64/C64</f>
        <v>0.61776591847866513</v>
      </c>
      <c r="F64" s="39">
        <v>2491635279</v>
      </c>
      <c r="G64" s="42">
        <f t="shared" si="8"/>
        <v>0.61776591847866513</v>
      </c>
      <c r="H64" s="39">
        <v>2457505279</v>
      </c>
      <c r="I64" s="43">
        <f t="shared" si="11"/>
        <v>0.60930386507326506</v>
      </c>
    </row>
    <row r="65" spans="2:9" ht="18" customHeight="1" x14ac:dyDescent="0.25">
      <c r="B65" s="17" t="s">
        <v>10</v>
      </c>
      <c r="C65" s="18">
        <v>83454348849</v>
      </c>
      <c r="D65" s="18">
        <v>24823913599</v>
      </c>
      <c r="E65" s="19">
        <f>+D65/C65</f>
        <v>0.2974550031408873</v>
      </c>
      <c r="F65" s="18">
        <v>2392450009.48</v>
      </c>
      <c r="G65" s="19">
        <f>+F65/C65</f>
        <v>2.8667769175322825E-2</v>
      </c>
      <c r="H65" s="18">
        <v>2391356909.48</v>
      </c>
      <c r="I65" s="19">
        <f>+H65/C65</f>
        <v>2.8654670996317463E-2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442592300849</v>
      </c>
      <c r="D67" s="21">
        <f>+D65+D60</f>
        <v>117593375673.89999</v>
      </c>
      <c r="E67" s="22">
        <f>+D67/C67</f>
        <v>0.26569232101039086</v>
      </c>
      <c r="F67" s="21">
        <f>+F65+F60</f>
        <v>53348345321.549995</v>
      </c>
      <c r="G67" s="22">
        <f>+F67/C67</f>
        <v>0.12053608980367453</v>
      </c>
      <c r="H67" s="21">
        <f>+H65+H60</f>
        <v>53257654746.549995</v>
      </c>
      <c r="I67" s="22">
        <f>+H67/C67</f>
        <v>0.12033118209329177</v>
      </c>
    </row>
    <row r="75" spans="2:9" ht="24" x14ac:dyDescent="0.35">
      <c r="B75" s="10"/>
      <c r="C75" s="10"/>
      <c r="D75" s="44" t="s">
        <v>16</v>
      </c>
      <c r="E75" s="44"/>
      <c r="F75" s="44"/>
      <c r="G75" s="44"/>
      <c r="H75" s="44"/>
      <c r="I75" s="44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1372234200000</v>
      </c>
      <c r="D81" s="18">
        <f>+D82+D83+D84+D85+D86</f>
        <v>321214586797.14001</v>
      </c>
      <c r="E81" s="19">
        <f>+D81/C81</f>
        <v>0.23408146131115229</v>
      </c>
      <c r="F81" s="18">
        <f>+F82+F83+F84+F85+F86</f>
        <v>269975648422.48001</v>
      </c>
      <c r="G81" s="19">
        <f>+F81/C81</f>
        <v>0.19674167020649974</v>
      </c>
      <c r="H81" s="18">
        <f>+H82+H83+H84+H85+H86</f>
        <v>259288151126.04999</v>
      </c>
      <c r="I81" s="19">
        <f>+H81/C81</f>
        <v>0.18895327862113478</v>
      </c>
    </row>
    <row r="82" spans="2:9" ht="18" customHeight="1" x14ac:dyDescent="0.3">
      <c r="B82" s="23" t="s">
        <v>8</v>
      </c>
      <c r="C82" s="24">
        <v>963337900000</v>
      </c>
      <c r="D82" s="24">
        <v>171326878088.41</v>
      </c>
      <c r="E82" s="25">
        <f>+D82/C82</f>
        <v>0.17784712725245214</v>
      </c>
      <c r="F82" s="24">
        <v>170142050280.95999</v>
      </c>
      <c r="G82" s="25">
        <f t="shared" ref="G82:G86" si="12">+F82/C82</f>
        <v>0.17661720802322839</v>
      </c>
      <c r="H82" s="24">
        <v>170095955752.95999</v>
      </c>
      <c r="I82" s="26">
        <f t="shared" ref="I82" si="13">+H82/C82</f>
        <v>0.17656935925905126</v>
      </c>
    </row>
    <row r="83" spans="2:9" ht="18" customHeight="1" x14ac:dyDescent="0.3">
      <c r="B83" s="27" t="s">
        <v>13</v>
      </c>
      <c r="C83" s="28">
        <v>212416600000</v>
      </c>
      <c r="D83" s="28">
        <v>87962313795.679993</v>
      </c>
      <c r="E83" s="29">
        <f t="shared" ref="E83:E84" si="14">+D83/C83</f>
        <v>0.4141028233936519</v>
      </c>
      <c r="F83" s="28">
        <v>69944230787.360001</v>
      </c>
      <c r="G83" s="29">
        <f t="shared" si="12"/>
        <v>0.32927855349986773</v>
      </c>
      <c r="H83" s="28">
        <v>63319331059.18</v>
      </c>
      <c r="I83" s="30">
        <f>+H83/C83</f>
        <v>0.29809031431244076</v>
      </c>
    </row>
    <row r="84" spans="2:9" ht="18" customHeight="1" x14ac:dyDescent="0.25">
      <c r="B84" s="27" t="s">
        <v>14</v>
      </c>
      <c r="C84" s="39">
        <v>79928700000</v>
      </c>
      <c r="D84" s="39">
        <v>5456421424.2600002</v>
      </c>
      <c r="E84" s="42">
        <f t="shared" si="14"/>
        <v>6.8266109973764116E-2</v>
      </c>
      <c r="F84" s="39">
        <v>2731464183.3099999</v>
      </c>
      <c r="G84" s="42">
        <f t="shared" si="12"/>
        <v>3.4173759654667221E-2</v>
      </c>
      <c r="H84" s="39">
        <v>2696283255.3099999</v>
      </c>
      <c r="I84" s="43">
        <f t="shared" ref="I84:I86" si="15">+H84/C84</f>
        <v>3.3733605767515294E-2</v>
      </c>
    </row>
    <row r="85" spans="2:9" ht="18" customHeight="1" x14ac:dyDescent="0.25">
      <c r="B85" s="31" t="s">
        <v>9</v>
      </c>
      <c r="C85" s="39">
        <v>91595400000</v>
      </c>
      <c r="D85" s="39">
        <v>38205338755.790001</v>
      </c>
      <c r="E85" s="42">
        <f>+D85/C85</f>
        <v>0.41710979760763095</v>
      </c>
      <c r="F85" s="39">
        <v>10492802038.849998</v>
      </c>
      <c r="G85" s="42">
        <f t="shared" si="12"/>
        <v>0.11455599341069528</v>
      </c>
      <c r="H85" s="39">
        <v>6511479926.6000004</v>
      </c>
      <c r="I85" s="43">
        <f t="shared" si="15"/>
        <v>7.1089595401079092E-2</v>
      </c>
    </row>
    <row r="86" spans="2:9" ht="30" customHeight="1" x14ac:dyDescent="0.25">
      <c r="B86" s="34" t="s">
        <v>15</v>
      </c>
      <c r="C86" s="39">
        <v>24955600000</v>
      </c>
      <c r="D86" s="39">
        <v>18263634733</v>
      </c>
      <c r="E86" s="42">
        <f>+D86/C86</f>
        <v>0.73184514629982844</v>
      </c>
      <c r="F86" s="39">
        <v>16665101132</v>
      </c>
      <c r="G86" s="42">
        <f t="shared" si="12"/>
        <v>0.66779004039173573</v>
      </c>
      <c r="H86" s="39">
        <v>16665101132</v>
      </c>
      <c r="I86" s="43">
        <f t="shared" si="15"/>
        <v>0.66779004039173573</v>
      </c>
    </row>
    <row r="87" spans="2:9" ht="18" customHeight="1" x14ac:dyDescent="0.25">
      <c r="B87" s="17" t="s">
        <v>10</v>
      </c>
      <c r="C87" s="18">
        <v>2115927818</v>
      </c>
      <c r="D87" s="18">
        <v>140000000</v>
      </c>
      <c r="E87" s="19">
        <f>+D87/C87</f>
        <v>6.6164827934598283E-2</v>
      </c>
      <c r="F87" s="18">
        <v>0</v>
      </c>
      <c r="G87" s="19">
        <f>+F87/C87</f>
        <v>0</v>
      </c>
      <c r="H87" s="18">
        <v>0</v>
      </c>
      <c r="I87" s="19">
        <f>+H87/C87</f>
        <v>0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1374350127818</v>
      </c>
      <c r="D89" s="21">
        <f>+D87+D81</f>
        <v>321354586797.14001</v>
      </c>
      <c r="E89" s="22">
        <f>+D89/C89</f>
        <v>0.23382293950620986</v>
      </c>
      <c r="F89" s="21">
        <f>+F87+F81</f>
        <v>269975648422.48001</v>
      </c>
      <c r="G89" s="22">
        <f>+F89/C89</f>
        <v>0.19643876982869671</v>
      </c>
      <c r="H89" s="21">
        <f>+H87+H81</f>
        <v>259288151126.04999</v>
      </c>
      <c r="I89" s="22">
        <f>+H89/C89</f>
        <v>0.18866236912839035</v>
      </c>
    </row>
    <row r="98" spans="2:9" ht="24" x14ac:dyDescent="0.35">
      <c r="D98" s="44" t="s">
        <v>16</v>
      </c>
      <c r="E98" s="44"/>
      <c r="F98" s="44"/>
      <c r="G98" s="44"/>
      <c r="H98" s="44"/>
      <c r="I98" s="44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81354920000</v>
      </c>
      <c r="D105" s="18">
        <f>+D106+D107+D108+D109</f>
        <v>26104262946.880001</v>
      </c>
      <c r="E105" s="19">
        <f>+D105/C105</f>
        <v>0.32086889086585052</v>
      </c>
      <c r="F105" s="18">
        <f>+F106+F107+F108+F109</f>
        <v>8648829591.9400005</v>
      </c>
      <c r="G105" s="19">
        <f>+F105/C105</f>
        <v>0.10630985307268448</v>
      </c>
      <c r="H105" s="18">
        <f>+H106+H107+H108+H109</f>
        <v>8638174550.9400005</v>
      </c>
      <c r="I105" s="19">
        <f>+H105/C105</f>
        <v>0.10617888323090971</v>
      </c>
    </row>
    <row r="106" spans="2:9" ht="18" customHeight="1" x14ac:dyDescent="0.3">
      <c r="B106" s="46" t="s">
        <v>8</v>
      </c>
      <c r="C106" s="28">
        <v>24014133333</v>
      </c>
      <c r="D106" s="28">
        <v>4385022403</v>
      </c>
      <c r="E106" s="29">
        <f>+D106/C106</f>
        <v>0.18260173466156876</v>
      </c>
      <c r="F106" s="28">
        <v>4385022403</v>
      </c>
      <c r="G106" s="29">
        <f t="shared" ref="G106:G109" si="16">+F106/C106</f>
        <v>0.18260173466156876</v>
      </c>
      <c r="H106" s="28">
        <v>4385022403</v>
      </c>
      <c r="I106" s="29">
        <f t="shared" ref="I106" si="17">+H106/C106</f>
        <v>0.18260173466156876</v>
      </c>
    </row>
    <row r="107" spans="2:9" ht="18" customHeight="1" x14ac:dyDescent="0.3">
      <c r="B107" s="46" t="s">
        <v>13</v>
      </c>
      <c r="C107" s="28">
        <v>11520566667</v>
      </c>
      <c r="D107" s="28">
        <v>8770582433.5699997</v>
      </c>
      <c r="E107" s="29">
        <f t="shared" ref="E107:E108" si="18">+D107/C107</f>
        <v>0.76129783257040895</v>
      </c>
      <c r="F107" s="28">
        <v>1432212521.72</v>
      </c>
      <c r="G107" s="29">
        <f t="shared" si="16"/>
        <v>0.12431788844401989</v>
      </c>
      <c r="H107" s="28">
        <v>1421557480.72</v>
      </c>
      <c r="I107" s="29">
        <f>+H107/C107</f>
        <v>0.12339301718482039</v>
      </c>
    </row>
    <row r="108" spans="2:9" ht="18" customHeight="1" x14ac:dyDescent="0.3">
      <c r="B108" s="46" t="s">
        <v>14</v>
      </c>
      <c r="C108" s="28">
        <v>45751120000</v>
      </c>
      <c r="D108" s="28">
        <v>12940367622</v>
      </c>
      <c r="E108" s="29">
        <f t="shared" si="18"/>
        <v>0.28284264127304426</v>
      </c>
      <c r="F108" s="28">
        <v>2823304178.9099998</v>
      </c>
      <c r="G108" s="29">
        <f t="shared" si="16"/>
        <v>6.1710056036005233E-2</v>
      </c>
      <c r="H108" s="28">
        <v>2823304178.9099998</v>
      </c>
      <c r="I108" s="29">
        <f t="shared" ref="I108:I109" si="19">+H108/C108</f>
        <v>6.1710056036005233E-2</v>
      </c>
    </row>
    <row r="109" spans="2:9" ht="30" customHeight="1" x14ac:dyDescent="0.25">
      <c r="B109" s="47" t="s">
        <v>15</v>
      </c>
      <c r="C109" s="39">
        <v>69100000</v>
      </c>
      <c r="D109" s="39">
        <v>8290488.3099999996</v>
      </c>
      <c r="E109" s="40">
        <f>+D109/C109</f>
        <v>0.11997812315484804</v>
      </c>
      <c r="F109" s="39">
        <v>8290488.3099999996</v>
      </c>
      <c r="G109" s="40">
        <f t="shared" si="16"/>
        <v>0.11997812315484804</v>
      </c>
      <c r="H109" s="39">
        <v>8290488.3099999996</v>
      </c>
      <c r="I109" s="40">
        <f t="shared" si="19"/>
        <v>0.11997812315484804</v>
      </c>
    </row>
    <row r="110" spans="2:9" ht="18" customHeight="1" x14ac:dyDescent="0.25">
      <c r="B110" s="17" t="s">
        <v>10</v>
      </c>
      <c r="C110" s="18">
        <v>9171272524</v>
      </c>
      <c r="D110" s="18">
        <v>640333694</v>
      </c>
      <c r="E110" s="19">
        <f>+D110/C110</f>
        <v>6.9819503490309756E-2</v>
      </c>
      <c r="F110" s="18">
        <v>0</v>
      </c>
      <c r="G110" s="19">
        <f>+F110/C110</f>
        <v>0</v>
      </c>
      <c r="H110" s="18">
        <v>0</v>
      </c>
      <c r="I110" s="19">
        <f>+H110/C110</f>
        <v>0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90526192524</v>
      </c>
      <c r="D112" s="21">
        <f>+D110+D105</f>
        <v>26744596640.880001</v>
      </c>
      <c r="E112" s="22">
        <f>+D112/C112</f>
        <v>0.29543490005712503</v>
      </c>
      <c r="F112" s="21">
        <f>+F110+F105</f>
        <v>8648829591.9400005</v>
      </c>
      <c r="G112" s="22">
        <f>+F112/C112</f>
        <v>9.5539526746881043E-2</v>
      </c>
      <c r="H112" s="21">
        <f>+H110+H105</f>
        <v>8638174550.9400005</v>
      </c>
      <c r="I112" s="22">
        <f>+H112/C112</f>
        <v>9.5421825552310477E-2</v>
      </c>
    </row>
    <row r="119" spans="2:9" ht="24" x14ac:dyDescent="0.35">
      <c r="D119" s="44" t="s">
        <v>16</v>
      </c>
      <c r="E119" s="44"/>
      <c r="F119" s="44"/>
      <c r="G119" s="44"/>
      <c r="H119" s="44"/>
      <c r="I119" s="44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824119400000</v>
      </c>
      <c r="D126" s="18">
        <f>+D127+D128+D129+D130</f>
        <v>285250323481.83002</v>
      </c>
      <c r="E126" s="19">
        <f>+D126/C126</f>
        <v>0.34612742216944536</v>
      </c>
      <c r="F126" s="18">
        <f>+F127+F128+F129+F130</f>
        <v>12970765972.35</v>
      </c>
      <c r="G126" s="19">
        <f>+F126/C126</f>
        <v>1.573894022195085E-2</v>
      </c>
      <c r="H126" s="18">
        <f>+H127+H128+H129+H130</f>
        <v>11649510900.16</v>
      </c>
      <c r="I126" s="19">
        <f>+H126/C126</f>
        <v>1.4135707641586887E-2</v>
      </c>
    </row>
    <row r="127" spans="2:9" ht="18" customHeight="1" x14ac:dyDescent="0.3">
      <c r="B127" s="46" t="s">
        <v>8</v>
      </c>
      <c r="C127" s="28">
        <v>20819700000</v>
      </c>
      <c r="D127" s="28">
        <v>4280821312</v>
      </c>
      <c r="E127" s="29">
        <f>+D127/C127</f>
        <v>0.20561397676239332</v>
      </c>
      <c r="F127" s="28">
        <v>4254503571</v>
      </c>
      <c r="G127" s="29">
        <f t="shared" ref="G127:G130" si="20">+F127/C127</f>
        <v>0.20434989798123893</v>
      </c>
      <c r="H127" s="28">
        <v>4254503571</v>
      </c>
      <c r="I127" s="29">
        <f t="shared" ref="I127" si="21">+H127/C127</f>
        <v>0.20434989798123893</v>
      </c>
    </row>
    <row r="128" spans="2:9" ht="18" customHeight="1" x14ac:dyDescent="0.3">
      <c r="B128" s="46" t="s">
        <v>13</v>
      </c>
      <c r="C128" s="28">
        <v>71210300000</v>
      </c>
      <c r="D128" s="28">
        <v>60325212101.120003</v>
      </c>
      <c r="E128" s="29">
        <f t="shared" ref="E128:E129" si="22">+D128/C128</f>
        <v>0.84714166491532827</v>
      </c>
      <c r="F128" s="28">
        <v>5479380607.1999998</v>
      </c>
      <c r="G128" s="29">
        <f t="shared" si="20"/>
        <v>7.6946461497845106E-2</v>
      </c>
      <c r="H128" s="28">
        <v>5454477098.1999998</v>
      </c>
      <c r="I128" s="29">
        <f>+H128/C128</f>
        <v>7.6596743704211323E-2</v>
      </c>
    </row>
    <row r="129" spans="2:9" ht="18" customHeight="1" x14ac:dyDescent="0.3">
      <c r="B129" s="46" t="s">
        <v>14</v>
      </c>
      <c r="C129" s="28">
        <v>730855200000</v>
      </c>
      <c r="D129" s="28">
        <v>220644290068.70999</v>
      </c>
      <c r="E129" s="29">
        <f t="shared" si="22"/>
        <v>0.30189877566542589</v>
      </c>
      <c r="F129" s="28">
        <v>3236881794.1500001</v>
      </c>
      <c r="G129" s="29">
        <f t="shared" si="20"/>
        <v>4.4288961673256211E-3</v>
      </c>
      <c r="H129" s="28">
        <v>1940530230.96</v>
      </c>
      <c r="I129" s="29">
        <f t="shared" ref="I129:I130" si="23">+H129/C129</f>
        <v>2.655150063870381E-3</v>
      </c>
    </row>
    <row r="130" spans="2:9" ht="30" customHeight="1" x14ac:dyDescent="0.25">
      <c r="B130" s="47" t="s">
        <v>15</v>
      </c>
      <c r="C130" s="39">
        <v>1234200000</v>
      </c>
      <c r="D130" s="39">
        <v>0</v>
      </c>
      <c r="E130" s="40">
        <f>+D130/C130</f>
        <v>0</v>
      </c>
      <c r="F130" s="39">
        <v>0</v>
      </c>
      <c r="G130" s="40">
        <f t="shared" si="20"/>
        <v>0</v>
      </c>
      <c r="H130" s="39">
        <v>0</v>
      </c>
      <c r="I130" s="40">
        <f t="shared" si="23"/>
        <v>0</v>
      </c>
    </row>
    <row r="131" spans="2:9" ht="18" customHeight="1" x14ac:dyDescent="0.25">
      <c r="B131" s="17" t="s">
        <v>10</v>
      </c>
      <c r="C131" s="18">
        <v>379254440000</v>
      </c>
      <c r="D131" s="18">
        <v>124473159345.12</v>
      </c>
      <c r="E131" s="19">
        <f>+D131/C131</f>
        <v>0.32820488362672828</v>
      </c>
      <c r="F131" s="18">
        <v>416894325</v>
      </c>
      <c r="G131" s="19">
        <f>+F131/C131</f>
        <v>1.0992470516627308E-3</v>
      </c>
      <c r="H131" s="18">
        <v>416894325</v>
      </c>
      <c r="I131" s="19">
        <f>+H131/C131</f>
        <v>1.0992470516627308E-3</v>
      </c>
    </row>
    <row r="132" spans="2:9" s="38" customFormat="1" ht="6" customHeight="1" x14ac:dyDescent="0.2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25">
      <c r="B133" s="7" t="s">
        <v>11</v>
      </c>
      <c r="C133" s="8">
        <f>+C126+C131</f>
        <v>1203373840000</v>
      </c>
      <c r="D133" s="8">
        <f>+D126+D131</f>
        <v>409723482826.95001</v>
      </c>
      <c r="E133" s="9">
        <f>+D133/C133</f>
        <v>0.34047896772207548</v>
      </c>
      <c r="F133" s="8">
        <f>+F126+F131</f>
        <v>13387660297.35</v>
      </c>
      <c r="G133" s="9">
        <f>+F133/C133</f>
        <v>1.1125104977643524E-2</v>
      </c>
      <c r="H133" s="8">
        <f>+H126+H131</f>
        <v>12066405225.16</v>
      </c>
      <c r="I133" s="9">
        <f>+H133/C133</f>
        <v>1.0027146032325249E-2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2020</Anio>
    <_dlc_DocId xmlns="81cc8fc0-8d1e-4295-8f37-5d076116407c">2TV4CCKVFCYA-94321226-51</_dlc_DocId>
    <_dlc_DocIdUrl xmlns="81cc8fc0-8d1e-4295-8f37-5d076116407c">
      <Url>https://www.minjusticia.gov.co/ministerio/_layouts/15/DocIdRedir.aspx?ID=2TV4CCKVFCYA-94321226-51</Url>
      <Description>2TV4CCKVFCYA-94321226-51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C48624F-0926-4707-8154-0560C2375273}"/>
</file>

<file path=customXml/itemProps2.xml><?xml version="1.0" encoding="utf-8"?>
<ds:datastoreItem xmlns:ds="http://schemas.openxmlformats.org/officeDocument/2006/customXml" ds:itemID="{C339A1DC-0DB1-4D0E-AD0D-7D2A585ACA90}"/>
</file>

<file path=customXml/itemProps3.xml><?xml version="1.0" encoding="utf-8"?>
<ds:datastoreItem xmlns:ds="http://schemas.openxmlformats.org/officeDocument/2006/customXml" ds:itemID="{BEFF220C-5FE6-45F1-88CD-44547CAFA393}"/>
</file>

<file path=customXml/itemProps4.xml><?xml version="1.0" encoding="utf-8"?>
<ds:datastoreItem xmlns:ds="http://schemas.openxmlformats.org/officeDocument/2006/customXml" ds:itemID="{3C58D948-D0D5-40F5-952E-B51E8EDF1A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  presupuestal Sector Justicia Marzo</dc:title>
  <dc:creator>BELKIS YORGETH RONCANCIO ENCISO</dc:creator>
  <cp:lastModifiedBy>Usuario</cp:lastModifiedBy>
  <cp:lastPrinted>2018-11-01T21:31:39Z</cp:lastPrinted>
  <dcterms:created xsi:type="dcterms:W3CDTF">2018-02-21T20:39:46Z</dcterms:created>
  <dcterms:modified xsi:type="dcterms:W3CDTF">2020-04-02T20:35:42Z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5100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769bbb2c-9f00-4e95-bbf7-907c9fbff913</vt:lpwstr>
  </property>
</Properties>
</file>