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OS PUBLICADOS WEB\Presupuesto\20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16" i="1" l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C24" i="1"/>
  <c r="G24" i="1" s="1"/>
  <c r="C69" i="1"/>
  <c r="G69" i="1" s="1"/>
  <c r="F91" i="1"/>
  <c r="G91" i="1" s="1"/>
  <c r="F46" i="1"/>
  <c r="G46" i="1" s="1"/>
  <c r="D69" i="1"/>
  <c r="H69" i="1"/>
  <c r="C136" i="1"/>
  <c r="D16" i="1"/>
  <c r="D24" i="1" s="1"/>
  <c r="H16" i="1"/>
  <c r="H24" i="1" s="1"/>
  <c r="I69" i="1" l="1"/>
  <c r="E69" i="1"/>
  <c r="I136" i="1"/>
  <c r="I24" i="1"/>
  <c r="I16" i="1"/>
  <c r="E136" i="1"/>
  <c r="E24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<sst xmlns="http://schemas.openxmlformats.org/spreadsheetml/2006/main" count="93" uniqueCount="17">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</sst>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workbookViewId="0"/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2144269970923</v>
      </c>
      <c r="D16" s="14">
        <f>+D17+D18+D19+D20</f>
        <v>667034766981.45007</v>
      </c>
      <c r="E16" s="15">
        <f>+D16/C16</f>
        <v>0.31107779152189746</v>
      </c>
      <c r="F16" s="14">
        <f>+F17+F18+F19+F20</f>
        <v>363853993259.40002</v>
      </c>
      <c r="G16" s="15">
        <f>+F16/C16</f>
        <v>0.16968665242407852</v>
      </c>
      <c r="H16" s="14">
        <f>+H17+H18+H19+H20</f>
        <v>351447498138.94995</v>
      </c>
      <c r="I16" s="15">
        <f>+H16/C16</f>
        <v>0.16390076944820037</v>
      </c>
    </row>
    <row r="17" spans="2:9" s="1" customFormat="1" ht="16.5" x14ac:dyDescent="0.3">
      <c r="B17" s="6" t="s">
        <v>8</v>
      </c>
      <c r="C17" s="7">
        <v>1018961129882</v>
      </c>
      <c r="D17" s="7">
        <v>224918890836.88</v>
      </c>
      <c r="E17" s="8">
        <f>+D17/C17</f>
        <v>0.2207335336362895</v>
      </c>
      <c r="F17" s="7">
        <v>210209500513.45001</v>
      </c>
      <c r="G17" s="8">
        <f t="shared" ref="G17:G20" si="0">+F17/C17</f>
        <v>0.20629785999569303</v>
      </c>
      <c r="H17" s="9">
        <v>206713013541.60001</v>
      </c>
      <c r="I17" s="8">
        <f t="shared" ref="I17:I20" si="1">+H17/C17</f>
        <v>0.20286643668688151</v>
      </c>
    </row>
    <row r="18" spans="2:9" s="1" customFormat="1" ht="16.5" x14ac:dyDescent="0.3">
      <c r="B18" s="6" t="s">
        <v>9</v>
      </c>
      <c r="C18" s="7">
        <v>272947383387</v>
      </c>
      <c r="D18" s="7">
        <v>118836666471.89999</v>
      </c>
      <c r="E18" s="8">
        <f t="shared" ref="E18:E19" si="2">+D18/C18</f>
        <v>0.43538305807242983</v>
      </c>
      <c r="F18" s="7">
        <v>61187248066.529999</v>
      </c>
      <c r="G18" s="8">
        <f t="shared" si="0"/>
        <v>0.224172319614346</v>
      </c>
      <c r="H18" s="9">
        <v>58504403611.400009</v>
      </c>
      <c r="I18" s="8">
        <f>+H18/C18</f>
        <v>0.21434315612562296</v>
      </c>
    </row>
    <row r="19" spans="2:9" s="1" customFormat="1" ht="16.5" x14ac:dyDescent="0.3">
      <c r="B19" s="6" t="s">
        <v>10</v>
      </c>
      <c r="C19" s="7">
        <v>764009894829</v>
      </c>
      <c r="D19" s="7">
        <v>296305580951.98999</v>
      </c>
      <c r="E19" s="8">
        <f t="shared" si="2"/>
        <v>0.38782950712740288</v>
      </c>
      <c r="F19" s="7">
        <v>84716985115.479996</v>
      </c>
      <c r="G19" s="8">
        <f t="shared" si="0"/>
        <v>0.1108846700662709</v>
      </c>
      <c r="H19" s="9">
        <v>82983580336.479996</v>
      </c>
      <c r="I19" s="8">
        <f t="shared" si="1"/>
        <v>0.10861584502783607</v>
      </c>
    </row>
    <row r="20" spans="2:9" s="1" customFormat="1" ht="30" customHeight="1" x14ac:dyDescent="0.3">
      <c r="B20" s="10" t="s">
        <v>11</v>
      </c>
      <c r="C20" s="9">
        <v>88351562825</v>
      </c>
      <c r="D20" s="9">
        <v>26973628720.68</v>
      </c>
      <c r="E20" s="11">
        <f>+D20/C20</f>
        <v>0.30529882956464838</v>
      </c>
      <c r="F20" s="9">
        <v>7740259563.9399996</v>
      </c>
      <c r="G20" s="11">
        <f t="shared" si="0"/>
        <v>8.7607500268799002E-2</v>
      </c>
      <c r="H20" s="9">
        <v>3246500649.4699998</v>
      </c>
      <c r="I20" s="11">
        <f t="shared" si="1"/>
        <v>3.674525436409562E-2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433446896595</v>
      </c>
      <c r="D22" s="14">
        <v>129512619375.28999</v>
      </c>
      <c r="E22" s="15">
        <f>+D22/C22</f>
        <v>0.29879697003876066</v>
      </c>
      <c r="F22" s="14">
        <v>5251143443.8900003</v>
      </c>
      <c r="G22" s="15">
        <f>+F22/C22</f>
        <v>1.2114848405055058E-2</v>
      </c>
      <c r="H22" s="14">
        <v>4488958204.3900003</v>
      </c>
      <c r="I22" s="15">
        <f>+H22/C22</f>
        <v>1.0356420220455173E-2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2577716867518</v>
      </c>
      <c r="D24" s="17">
        <f>+D22+D16</f>
        <v>796547386356.74011</v>
      </c>
      <c r="E24" s="18">
        <f>+D24/C24</f>
        <v>0.30901275326010097</v>
      </c>
      <c r="F24" s="17">
        <f>+F22+F16</f>
        <v>369105136703.29004</v>
      </c>
      <c r="G24" s="18">
        <f>+F24/C24</f>
        <v>0.14319072096490154</v>
      </c>
      <c r="H24" s="17">
        <f>+H22+H16</f>
        <v>355936456343.33997</v>
      </c>
      <c r="I24" s="18">
        <f>+H24/C24</f>
        <v>0.13808206045765595</v>
      </c>
    </row>
    <row r="32" spans="2:9" ht="24" x14ac:dyDescent="0.35">
      <c r="B32" s="19"/>
      <c r="C32" s="19"/>
      <c r="D32" s="45" t="s">
        <v>16</v>
      </c>
      <c r="E32" s="45"/>
      <c r="F32" s="45"/>
      <c r="G32" s="45"/>
      <c r="H32" s="45"/>
      <c r="I32" s="45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21315417094.380001</v>
      </c>
      <c r="E38" s="24">
        <f>+D38/C38</f>
        <v>0.31336983303936461</v>
      </c>
      <c r="F38" s="23">
        <f>+F39+F40+F41</f>
        <v>12261542793.09</v>
      </c>
      <c r="G38" s="24">
        <f>+F38/C38</f>
        <v>0.18026377813121564</v>
      </c>
      <c r="H38" s="23">
        <f>+H39+H40+H41</f>
        <v>9917870163.0900002</v>
      </c>
      <c r="I38" s="24">
        <f>+H38/C38</f>
        <v>0.14580813987135399</v>
      </c>
    </row>
    <row r="39" spans="2:9" ht="16.5" x14ac:dyDescent="0.3">
      <c r="B39" s="25" t="s">
        <v>8</v>
      </c>
      <c r="C39" s="26">
        <v>32088405776</v>
      </c>
      <c r="D39" s="26">
        <v>8449519570.6000004</v>
      </c>
      <c r="E39" s="27">
        <f t="shared" ref="E39:E41" si="3">+D39/C39</f>
        <v>0.26332001750363304</v>
      </c>
      <c r="F39" s="26">
        <v>7527361729.6000004</v>
      </c>
      <c r="G39" s="27">
        <f t="shared" ref="G39:G41" si="4">+F39/C39</f>
        <v>0.2345819789909902</v>
      </c>
      <c r="H39" s="26">
        <v>6917093878.6000004</v>
      </c>
      <c r="I39" s="27">
        <f t="shared" ref="I39:I41" si="5">+H39/C39</f>
        <v>0.2155636502132969</v>
      </c>
    </row>
    <row r="40" spans="2:9" ht="16.5" x14ac:dyDescent="0.3">
      <c r="B40" s="25" t="s">
        <v>9</v>
      </c>
      <c r="C40" s="26">
        <v>6773152914</v>
      </c>
      <c r="D40" s="26">
        <v>2728047061.5799999</v>
      </c>
      <c r="E40" s="27">
        <f t="shared" si="3"/>
        <v>0.40277358214387421</v>
      </c>
      <c r="F40" s="26">
        <v>1273448943.3499999</v>
      </c>
      <c r="G40" s="27">
        <f t="shared" si="4"/>
        <v>0.18801420247250009</v>
      </c>
      <c r="H40" s="26">
        <v>1273448943.3499999</v>
      </c>
      <c r="I40" s="27">
        <f t="shared" si="5"/>
        <v>0.18801420247250009</v>
      </c>
    </row>
    <row r="41" spans="2:9" ht="16.5" x14ac:dyDescent="0.3">
      <c r="B41" s="25" t="s">
        <v>10</v>
      </c>
      <c r="C41" s="26">
        <v>29158444664</v>
      </c>
      <c r="D41" s="26">
        <v>10137850462.200001</v>
      </c>
      <c r="E41" s="27">
        <f t="shared" si="3"/>
        <v>0.3476814548588229</v>
      </c>
      <c r="F41" s="26">
        <v>3460732120.1400003</v>
      </c>
      <c r="G41" s="27">
        <f t="shared" si="4"/>
        <v>0.11868713026428111</v>
      </c>
      <c r="H41" s="26">
        <v>1727327341.1400001</v>
      </c>
      <c r="I41" s="27">
        <f t="shared" si="5"/>
        <v>5.9239351105466083E-2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8673706602.4400005</v>
      </c>
      <c r="E44" s="24">
        <f>+D44/C44</f>
        <v>0.34051639708510822</v>
      </c>
      <c r="F44" s="28">
        <v>1544330283.5</v>
      </c>
      <c r="G44" s="24">
        <f>+F44/C44</f>
        <v>6.0628034605057002E-2</v>
      </c>
      <c r="H44" s="28">
        <v>846847212</v>
      </c>
      <c r="I44" s="24">
        <f t="shared" ref="I44" si="6">+H44/C44</f>
        <v>3.3245920657575478E-2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29989123696.82</v>
      </c>
      <c r="E46" s="31">
        <f>+D46/C46</f>
        <v>0.32076598976877152</v>
      </c>
      <c r="F46" s="30">
        <f>+F44+F38</f>
        <v>13805873076.59</v>
      </c>
      <c r="G46" s="31">
        <f>+F46/C46</f>
        <v>0.1476686877150736</v>
      </c>
      <c r="H46" s="30">
        <f>+H44+H38</f>
        <v>10764717375.09</v>
      </c>
      <c r="I46" s="31">
        <f t="shared" ref="I46" si="7">+H46/C46</f>
        <v>0.11514025078925472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5" t="s">
        <v>16</v>
      </c>
      <c r="E54" s="45"/>
      <c r="F54" s="45"/>
      <c r="G54" s="45"/>
      <c r="H54" s="45"/>
      <c r="I54" s="45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113807647124.17</v>
      </c>
      <c r="E61" s="15">
        <f>+D61/C61</f>
        <v>0.39462983736274043</v>
      </c>
      <c r="F61" s="34">
        <f>+F62+F63+F64</f>
        <v>50513430094</v>
      </c>
      <c r="G61" s="15">
        <f>+F61/C61</f>
        <v>0.17515612708239406</v>
      </c>
      <c r="H61" s="34">
        <f>+H62+H63+H64</f>
        <v>48289536516.07</v>
      </c>
      <c r="I61" s="15">
        <f>+H61/C61</f>
        <v>0.16744474051789512</v>
      </c>
    </row>
    <row r="62" spans="2:9" ht="16.5" x14ac:dyDescent="0.3">
      <c r="B62" s="6" t="s">
        <v>8</v>
      </c>
      <c r="C62" s="7">
        <v>141999725250</v>
      </c>
      <c r="D62" s="7">
        <v>29800411791</v>
      </c>
      <c r="E62" s="8">
        <f t="shared" ref="E62:E64" si="8">+D62/C62</f>
        <v>0.20986246092050098</v>
      </c>
      <c r="F62" s="7">
        <v>28923719085</v>
      </c>
      <c r="G62" s="8">
        <f t="shared" ref="G62:G64" si="9">+F62/C62</f>
        <v>0.20368855667909119</v>
      </c>
      <c r="H62" s="7">
        <v>26821553785</v>
      </c>
      <c r="I62" s="8">
        <f t="shared" ref="I62:I64" si="10">+H62/C62</f>
        <v>0.18888454704950214</v>
      </c>
    </row>
    <row r="63" spans="2:9" ht="16.5" x14ac:dyDescent="0.3">
      <c r="B63" s="6" t="s">
        <v>9</v>
      </c>
      <c r="C63" s="7">
        <v>54200000000</v>
      </c>
      <c r="D63" s="7">
        <v>29700550579.849998</v>
      </c>
      <c r="E63" s="8">
        <f t="shared" si="8"/>
        <v>0.5479806380046125</v>
      </c>
      <c r="F63" s="7">
        <v>7019276255.6800003</v>
      </c>
      <c r="G63" s="8">
        <f t="shared" si="9"/>
        <v>0.12950694198671586</v>
      </c>
      <c r="H63" s="7">
        <v>6897547977.75</v>
      </c>
      <c r="I63" s="8">
        <f t="shared" si="10"/>
        <v>0.12726103279981549</v>
      </c>
    </row>
    <row r="64" spans="2:9" ht="16.5" x14ac:dyDescent="0.3">
      <c r="B64" s="6" t="s">
        <v>10</v>
      </c>
      <c r="C64" s="7">
        <v>92191157418</v>
      </c>
      <c r="D64" s="7">
        <v>54306684753.32</v>
      </c>
      <c r="E64" s="8">
        <f t="shared" si="8"/>
        <v>0.58906609130732979</v>
      </c>
      <c r="F64" s="7">
        <v>14570434753.32</v>
      </c>
      <c r="G64" s="8">
        <f t="shared" si="9"/>
        <v>0.15804590333167001</v>
      </c>
      <c r="H64" s="7">
        <v>14570434753.32</v>
      </c>
      <c r="I64" s="8">
        <f t="shared" si="10"/>
        <v>0.15804590333167001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24670144236.450001</v>
      </c>
      <c r="E67" s="15">
        <f>+D67/C67</f>
        <v>0.59550320333917428</v>
      </c>
      <c r="F67" s="14">
        <v>2253827027.0500002</v>
      </c>
      <c r="G67" s="15">
        <f>+F67/C67</f>
        <v>5.4404271070196956E-2</v>
      </c>
      <c r="H67" s="14">
        <v>2198776059.0500002</v>
      </c>
      <c r="I67" s="15">
        <f>+H67/C67</f>
        <v>5.3075416748279952E-2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138477791360.62</v>
      </c>
      <c r="E69" s="18">
        <f>+D69/C69</f>
        <v>0.41986088183239412</v>
      </c>
      <c r="F69" s="17">
        <f>+F67+F61</f>
        <v>52767257121.050003</v>
      </c>
      <c r="G69" s="18">
        <f>+F69/C69</f>
        <v>0.15998888261458144</v>
      </c>
      <c r="H69" s="17">
        <f>+H67+H61</f>
        <v>50488312575.120003</v>
      </c>
      <c r="I69" s="18">
        <f>+H69/C69</f>
        <v>0.15307918498509282</v>
      </c>
    </row>
    <row r="77" spans="2:9" ht="24" x14ac:dyDescent="0.35">
      <c r="B77" s="19"/>
      <c r="C77" s="19"/>
      <c r="D77" s="45" t="s">
        <v>16</v>
      </c>
      <c r="E77" s="45"/>
      <c r="F77" s="45"/>
      <c r="G77" s="45"/>
      <c r="H77" s="45"/>
      <c r="I77" s="45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261655106612.34</v>
      </c>
      <c r="E83" s="37">
        <f>+D83/C83</f>
        <v>0.24424986370243282</v>
      </c>
      <c r="F83" s="36">
        <f>+F84+F85+F86+F87</f>
        <v>214517583472.65002</v>
      </c>
      <c r="G83" s="37">
        <f>+F83/C83</f>
        <v>0.20024791873295303</v>
      </c>
      <c r="H83" s="36">
        <f>+H84+H85+H86+H87</f>
        <v>206686925198.13</v>
      </c>
      <c r="I83" s="37">
        <f>+H83/C83</f>
        <v>0.19293815420737262</v>
      </c>
    </row>
    <row r="84" spans="2:9" ht="16.5" x14ac:dyDescent="0.3">
      <c r="B84" s="25" t="s">
        <v>8</v>
      </c>
      <c r="C84" s="26">
        <v>796458877868</v>
      </c>
      <c r="D84" s="26">
        <v>167055594291.28</v>
      </c>
      <c r="E84" s="27">
        <f t="shared" ref="E84:E87" si="11">+D84/C84</f>
        <v>0.20974792162335182</v>
      </c>
      <c r="F84" s="26">
        <v>164039284597.85001</v>
      </c>
      <c r="G84" s="27">
        <f t="shared" ref="G84:G87" si="12">+F84/C84</f>
        <v>0.2059607710531878</v>
      </c>
      <c r="H84" s="26">
        <v>163255397877</v>
      </c>
      <c r="I84" s="27">
        <f t="shared" ref="I84:I87" si="13">+H84/C84</f>
        <v>0.2049765561205244</v>
      </c>
    </row>
    <row r="85" spans="2:9" ht="16.5" x14ac:dyDescent="0.3">
      <c r="B85" s="25" t="s">
        <v>9</v>
      </c>
      <c r="C85" s="26">
        <v>133261264410</v>
      </c>
      <c r="D85" s="26">
        <v>63074036007.809998</v>
      </c>
      <c r="E85" s="27">
        <f t="shared" si="11"/>
        <v>0.47331110272038579</v>
      </c>
      <c r="F85" s="26">
        <v>42031795693.860001</v>
      </c>
      <c r="G85" s="27">
        <f t="shared" si="12"/>
        <v>0.3154089515805758</v>
      </c>
      <c r="H85" s="26">
        <v>39478783054.660004</v>
      </c>
      <c r="I85" s="27">
        <f t="shared" si="13"/>
        <v>0.29625100159035783</v>
      </c>
    </row>
    <row r="86" spans="2:9" ht="16.5" x14ac:dyDescent="0.3">
      <c r="B86" s="25" t="s">
        <v>10</v>
      </c>
      <c r="C86" s="26">
        <v>53188285163</v>
      </c>
      <c r="D86" s="26">
        <v>4551847592.5699997</v>
      </c>
      <c r="E86" s="27">
        <f t="shared" si="11"/>
        <v>8.5579889981797261E-2</v>
      </c>
      <c r="F86" s="26">
        <v>706243617</v>
      </c>
      <c r="G86" s="27">
        <f t="shared" si="12"/>
        <v>1.3278179863021653E-2</v>
      </c>
      <c r="H86" s="26">
        <v>706243617</v>
      </c>
      <c r="I86" s="27">
        <f t="shared" si="13"/>
        <v>1.3278179863021653E-2</v>
      </c>
    </row>
    <row r="87" spans="2:9" ht="33" x14ac:dyDescent="0.3">
      <c r="B87" s="38" t="s">
        <v>15</v>
      </c>
      <c r="C87" s="9">
        <v>88351562825</v>
      </c>
      <c r="D87" s="9">
        <v>26973628720.68</v>
      </c>
      <c r="E87" s="39">
        <f t="shared" si="11"/>
        <v>0.30529882956464838</v>
      </c>
      <c r="F87" s="9">
        <v>7740259563.9399996</v>
      </c>
      <c r="G87" s="39">
        <f t="shared" si="12"/>
        <v>8.7607500268799002E-2</v>
      </c>
      <c r="H87" s="26">
        <v>3246500649.4699998</v>
      </c>
      <c r="I87" s="40">
        <f t="shared" si="13"/>
        <v>3.674525436409562E-2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932579589</v>
      </c>
      <c r="E89" s="37">
        <f>+D89/C89</f>
        <v>0.34577735596911297</v>
      </c>
      <c r="F89" s="41">
        <v>0</v>
      </c>
      <c r="G89" s="37">
        <f>+F89/C89</f>
        <v>0</v>
      </c>
      <c r="H89" s="41">
        <v>0</v>
      </c>
      <c r="I89" s="37">
        <f>+H89/C89</f>
        <v>0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262587686201.34</v>
      </c>
      <c r="E91" s="31">
        <f>+D91/C91</f>
        <v>0.24450483195403788</v>
      </c>
      <c r="F91" s="30">
        <f>+F89+F83</f>
        <v>214517583472.65002</v>
      </c>
      <c r="G91" s="31">
        <f>+F91/C91</f>
        <v>0.19974503167658031</v>
      </c>
      <c r="H91" s="30">
        <f>+H89+H83</f>
        <v>206686925198.13</v>
      </c>
      <c r="I91" s="31">
        <f>+H91/C91</f>
        <v>0.19245362432538807</v>
      </c>
    </row>
    <row r="100" spans="2:9" ht="24" x14ac:dyDescent="0.35">
      <c r="D100" s="45" t="s">
        <v>16</v>
      </c>
      <c r="E100" s="45"/>
      <c r="F100" s="45"/>
      <c r="G100" s="45"/>
      <c r="H100" s="45"/>
      <c r="I100" s="45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46114135775</v>
      </c>
      <c r="D107" s="34">
        <f>+D108+D109+D110</f>
        <v>30081904922.220001</v>
      </c>
      <c r="E107" s="15">
        <f>+D107/C107</f>
        <v>0.65233587091376</v>
      </c>
      <c r="F107" s="34">
        <f>+F108+F109+F110</f>
        <v>11639755572.15</v>
      </c>
      <c r="G107" s="15">
        <f>+F107/C107</f>
        <v>0.25241187710732932</v>
      </c>
      <c r="H107" s="34">
        <f>+H108+H109+H110</f>
        <v>11631652034.15</v>
      </c>
      <c r="I107" s="15">
        <f>+H107/C107</f>
        <v>0.25223614925590565</v>
      </c>
    </row>
    <row r="108" spans="2:9" ht="16.5" x14ac:dyDescent="0.3">
      <c r="B108" s="6" t="s">
        <v>8</v>
      </c>
      <c r="C108" s="7">
        <v>26712401089</v>
      </c>
      <c r="D108" s="7">
        <v>13718452597</v>
      </c>
      <c r="E108" s="8">
        <f t="shared" ref="E108:E110" si="14">+D108/C108</f>
        <v>0.51356119396729083</v>
      </c>
      <c r="F108" s="7">
        <v>5379150979</v>
      </c>
      <c r="G108" s="8">
        <f t="shared" ref="G108:G110" si="15">+F108/C108</f>
        <v>0.20137279913841594</v>
      </c>
      <c r="H108" s="7">
        <v>5379150979</v>
      </c>
      <c r="I108" s="8">
        <f t="shared" ref="I108:I110" si="16">+H108/C108</f>
        <v>0.20137279913841594</v>
      </c>
    </row>
    <row r="109" spans="2:9" ht="16.5" x14ac:dyDescent="0.3">
      <c r="B109" s="6" t="s">
        <v>9</v>
      </c>
      <c r="C109" s="7">
        <v>6293897913</v>
      </c>
      <c r="D109" s="7">
        <v>3527527647.3200002</v>
      </c>
      <c r="E109" s="8">
        <f t="shared" si="14"/>
        <v>0.56046788430328964</v>
      </c>
      <c r="F109" s="7">
        <v>1342966300.4100001</v>
      </c>
      <c r="G109" s="8">
        <f t="shared" si="15"/>
        <v>0.21337592680620274</v>
      </c>
      <c r="H109" s="7">
        <v>1334862762.4100001</v>
      </c>
      <c r="I109" s="8">
        <f t="shared" si="16"/>
        <v>0.212088403857465</v>
      </c>
    </row>
    <row r="110" spans="2:9" ht="16.5" x14ac:dyDescent="0.3">
      <c r="B110" s="6" t="s">
        <v>10</v>
      </c>
      <c r="C110" s="7">
        <v>13107836773</v>
      </c>
      <c r="D110" s="7">
        <v>12835924677.9</v>
      </c>
      <c r="E110" s="8">
        <f t="shared" si="14"/>
        <v>0.97925576128167124</v>
      </c>
      <c r="F110" s="7">
        <v>4917638292.7399998</v>
      </c>
      <c r="G110" s="8">
        <f t="shared" si="15"/>
        <v>0.37516780059922095</v>
      </c>
      <c r="H110" s="7">
        <v>4917638292.7399998</v>
      </c>
      <c r="I110" s="8">
        <f t="shared" si="16"/>
        <v>0.37516780059922095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5007119495</v>
      </c>
      <c r="E112" s="15">
        <f>+D112/C112</f>
        <v>0.84717598977176434</v>
      </c>
      <c r="F112" s="14">
        <v>932996136</v>
      </c>
      <c r="G112" s="15">
        <f>+F112/C112</f>
        <v>0.15785761169836665</v>
      </c>
      <c r="H112" s="14">
        <v>923344936</v>
      </c>
      <c r="I112" s="15">
        <f>+H112/C112</f>
        <v>0.1562246838402139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52024500983</v>
      </c>
      <c r="D114" s="17">
        <f>+D107+D112</f>
        <v>35089024417.220001</v>
      </c>
      <c r="E114" s="18">
        <f>+D114/C114</f>
        <v>0.67447113867917752</v>
      </c>
      <c r="F114" s="17">
        <f>+F107+F112</f>
        <v>12572751708.15</v>
      </c>
      <c r="G114" s="18">
        <f>+F114/C114</f>
        <v>0.24166981846223545</v>
      </c>
      <c r="H114" s="17">
        <f>+H107+H112</f>
        <v>12554996970.15</v>
      </c>
      <c r="I114" s="18">
        <f>+H114/C114</f>
        <v>0.2413285419931771</v>
      </c>
    </row>
    <row r="122" spans="2:9" ht="24" x14ac:dyDescent="0.35">
      <c r="D122" s="45" t="s">
        <v>16</v>
      </c>
      <c r="E122" s="45"/>
      <c r="F122" s="45"/>
      <c r="G122" s="45"/>
      <c r="H122" s="45"/>
      <c r="I122" s="45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240174691228.34</v>
      </c>
      <c r="E129" s="15">
        <f>+D129/C129</f>
        <v>0.35821040883109423</v>
      </c>
      <c r="F129" s="34">
        <f>+F130+F131+F132</f>
        <v>74921681327.509995</v>
      </c>
      <c r="G129" s="15">
        <f>+F129/C129</f>
        <v>0.11174252358307407</v>
      </c>
      <c r="H129" s="34">
        <f>+H130+H131+H132</f>
        <v>74921514227.509995</v>
      </c>
      <c r="I129" s="15">
        <f>+H129/C129</f>
        <v>0.11174227436048109</v>
      </c>
    </row>
    <row r="130" spans="2:9" ht="16.5" x14ac:dyDescent="0.3">
      <c r="B130" s="6" t="s">
        <v>8</v>
      </c>
      <c r="C130" s="7">
        <v>21701719899</v>
      </c>
      <c r="D130" s="7">
        <v>5894912587</v>
      </c>
      <c r="E130" s="8">
        <f t="shared" ref="E130:E132" si="17">+D130/C130</f>
        <v>0.27163342879896046</v>
      </c>
      <c r="F130" s="7">
        <v>4339984122</v>
      </c>
      <c r="G130" s="8">
        <f t="shared" ref="G130:G132" si="18">+F130/C130</f>
        <v>0.19998341800550026</v>
      </c>
      <c r="H130" s="7">
        <v>4339817022</v>
      </c>
      <c r="I130" s="8">
        <f t="shared" ref="I130:I132" si="19">+H130/C130</f>
        <v>0.19997571815494566</v>
      </c>
    </row>
    <row r="131" spans="2:9" ht="16.5" x14ac:dyDescent="0.3">
      <c r="B131" s="6" t="s">
        <v>9</v>
      </c>
      <c r="C131" s="7">
        <v>73119068150</v>
      </c>
      <c r="D131" s="7">
        <v>19806505175.34</v>
      </c>
      <c r="E131" s="8">
        <f t="shared" si="17"/>
        <v>0.27088016404569021</v>
      </c>
      <c r="F131" s="7">
        <v>9519760873.2299995</v>
      </c>
      <c r="G131" s="8">
        <f t="shared" si="18"/>
        <v>0.13019532543413573</v>
      </c>
      <c r="H131" s="7">
        <v>9519760873.2299995</v>
      </c>
      <c r="I131" s="8">
        <f t="shared" si="19"/>
        <v>0.13019532543413573</v>
      </c>
    </row>
    <row r="132" spans="2:9" ht="16.5" x14ac:dyDescent="0.3">
      <c r="B132" s="6" t="s">
        <v>10</v>
      </c>
      <c r="C132" s="7">
        <v>575664170811</v>
      </c>
      <c r="D132" s="7">
        <v>214473273466</v>
      </c>
      <c r="E132" s="8">
        <f t="shared" si="17"/>
        <v>0.37256665316489723</v>
      </c>
      <c r="F132" s="7">
        <v>61061936332.279999</v>
      </c>
      <c r="G132" s="8">
        <f t="shared" si="18"/>
        <v>0.1060721500979564</v>
      </c>
      <c r="H132" s="7">
        <v>61061936332.279999</v>
      </c>
      <c r="I132" s="8">
        <f t="shared" si="19"/>
        <v>0.1060721500979564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90229069452.399994</v>
      </c>
      <c r="E134" s="15">
        <f>+D134/C134</f>
        <v>0.25207884367092309</v>
      </c>
      <c r="F134" s="14">
        <v>519989997.34000003</v>
      </c>
      <c r="G134" s="15">
        <f>+F134/C134</f>
        <v>1.4527300131257979E-3</v>
      </c>
      <c r="H134" s="14">
        <v>519989997.34000003</v>
      </c>
      <c r="I134" s="15">
        <f>+H134/C134</f>
        <v>1.4527300131257979E-3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330403760680.73999</v>
      </c>
      <c r="E136" s="18">
        <f>+D136/C136</f>
        <v>0.32127166734746493</v>
      </c>
      <c r="F136" s="17">
        <f>+F134+F129</f>
        <v>75441671324.849991</v>
      </c>
      <c r="G136" s="18">
        <f>+F136/C136</f>
        <v>7.3356524405404078E-2</v>
      </c>
      <c r="H136" s="17">
        <f>+H134+H129</f>
        <v>75441504224.849991</v>
      </c>
      <c r="I136" s="18">
        <f>+H136/C136</f>
        <v>7.3356361923913246E-2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ignoredErrors>
    <ignoredError sqref="E16:G16 E21:G21 E17:E20 G17:G20 E23:G24 E22 E38:I38 E46 G46 E61:H61 E69:G69 E83:H83 E107:H107 E129:G129 E136:H136 E88:H88 E84:E87 G84:G87 E90:H91 E89 G89 E111:H111 E108:E110 G108:G110 E113:H114 E112 G112 E130:E131 G130:G131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2TV4CCKVFCYA-94321226-124</_dlc_DocId>
    <_dlc_DocIdUrl xmlns="81cc8fc0-8d1e-4295-8f37-5d076116407c">
      <Url>https://www.minjusticia.gov.co/ministerio/_layouts/15/DocIdRedir.aspx?ID=2TV4CCKVFCYA-94321226-124</Url>
      <Description>2TV4CCKVFCYA-94321226-124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2206B5-0A84-4FA2-B0F6-8929C0E4CB75}"/>
</file>

<file path=customXml/itemProps2.xml><?xml version="1.0" encoding="utf-8"?>
<ds:datastoreItem xmlns:ds="http://schemas.openxmlformats.org/officeDocument/2006/customXml" ds:itemID="{DB73796B-17B3-406E-ADA9-2DD193C0F3BA}"/>
</file>

<file path=customXml/itemProps3.xml><?xml version="1.0" encoding="utf-8"?>
<ds:datastoreItem xmlns:ds="http://schemas.openxmlformats.org/officeDocument/2006/customXml" ds:itemID="{C55387CA-A178-4E08-B6F3-524D84865491}"/>
</file>

<file path=customXml/itemProps4.xml><?xml version="1.0" encoding="utf-8"?>
<ds:datastoreItem xmlns:ds="http://schemas.openxmlformats.org/officeDocument/2006/customXml" ds:itemID="{696471B2-B240-4EA5-871D-81839EAA8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Marzo 2018</dc:title>
  <dc:creator>BELKIS YORGETH RONCANCIO ENCISO</dc:creator>
  <cp:lastModifiedBy>MAURICIO ORDOÑEZ GUTIERREZ</cp:lastModifiedBy>
  <dcterms:created xsi:type="dcterms:W3CDTF">2018-02-21T20:39:46Z</dcterms:created>
  <dcterms:modified xsi:type="dcterms:W3CDTF">2018-04-09T14:59:10Z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36dd5453-fa91-4c46-92eb-a6763e80dbc1</vt:lpwstr>
  </property>
</Properties>
</file>