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fsps\Downloads\"/>
    </mc:Choice>
  </mc:AlternateContent>
  <bookViews>
    <workbookView xWindow="0" yWindow="0" windowWidth="20490" windowHeight="7155"/>
  </bookViews>
  <sheets>
    <sheet name="Reporte_tercer_trimestre_2020" sheetId="1" r:id="rId1"/>
    <sheet name="Reporte_C431" sheetId="2" r:id="rId2"/>
  </sheets>
  <calcPr calcId="152511" iterateDelta="1E-4"/>
</workbook>
</file>

<file path=xl/calcChain.xml><?xml version="1.0" encoding="utf-8"?>
<calcChain xmlns="http://schemas.openxmlformats.org/spreadsheetml/2006/main">
  <c r="T16" i="1" l="1"/>
  <c r="O16" i="1"/>
  <c r="L16" i="1"/>
  <c r="O15" i="1"/>
  <c r="L15" i="1"/>
  <c r="T14" i="1"/>
  <c r="O14" i="1"/>
  <c r="L14" i="1"/>
  <c r="T12" i="1"/>
  <c r="O12" i="1"/>
  <c r="L12" i="1"/>
  <c r="T11" i="1"/>
  <c r="O11" i="1"/>
  <c r="L11" i="1"/>
  <c r="T7" i="1"/>
  <c r="O7" i="1"/>
  <c r="L7" i="1"/>
  <c r="T6" i="1"/>
  <c r="O6" i="1"/>
  <c r="L6" i="1"/>
</calcChain>
</file>

<file path=xl/sharedStrings.xml><?xml version="1.0" encoding="utf-8"?>
<sst xmlns="http://schemas.openxmlformats.org/spreadsheetml/2006/main" count="135" uniqueCount="104">
  <si>
    <t>REPORTE AVANCE INDICADORES PMI - SISTEMA DE INTEGRADO DE INFORMACIÓN PARA EL POSCONFLICTO</t>
  </si>
  <si>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</si>
  <si>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</si>
  <si>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</si>
  <si>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</si>
  <si>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</si>
  <si>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</si>
  <si>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</si>
  <si>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</si>
  <si>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</si>
  <si>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</si>
  <si>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</si>
  <si>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</si>
  <si>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</si>
  <si>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</si>
  <si>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</si>
  <si>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Meta 2020</t>
  </si>
  <si>
    <t>Avance 1er trimestre 2020</t>
  </si>
  <si>
    <t>Avance 2do trimestre 2020</t>
  </si>
  <si>
    <t>Avance 3er trimestre 2020</t>
  </si>
  <si>
    <t>% avance 2020</t>
  </si>
  <si>
    <t>Reporte cualitativo Primer trimestre 2020 registrado en SIIPO</t>
  </si>
  <si>
    <t>Reporte cualitativo Segundo trimestre 2020 registrado en SIIPO</t>
  </si>
  <si>
    <t>Reporte cualitativo Tercer trimestre 2020 registrado en SIIPO</t>
  </si>
  <si>
    <t>Punto 4. Solución al Problema de las Drogas Ilícitas</t>
  </si>
  <si>
    <t>Pilar 4.2.  Solución al fenómeno de producción y comercialización de narcóticos</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</si>
  <si>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</si>
  <si>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</si>
  <si>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</si>
  <si>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</si>
  <si>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Anual</t>
  </si>
  <si>
    <t>Durante el primer trimestre de 2020 se encuentra en ejecución el Convenio Interadministrativo No. 251 de 2019 celebrado entre el Ministerio de Justicia y del Derecho y el Departamento Administrativo Nacional de Estadística – DANE-, cuyo objeto consiste en adelantar acciones conjuntas para la realización de la Encuesta Nacional de Consumo de Sustancias Psicoactivas – 2019, por valor de $4.979.943.014 millones. El convenio tiene plazo de ejecución hasta el 30 de julio 2020.
Actualmente se adelanta la fase 3 relacionada con el procesamiento y análisis de resultados (dado que entre agosto y diciembre de 2019 se adelantaron las dos primeras fases de la encuesta). Dicha fase incluye los procesos de calidad, consistencia y generación de base de datos final. Por último, se desarrollará el documento de análisis y resultados sobre la magnitud y características del consumo de sustancias psicoactivas en el país. El informe de resultados tendrá desagregaciones por sexo.</t>
  </si>
  <si>
    <t>En el segundo trimestre de 2020, continúa la ejecución del convenio interadministrativo No. 251 de 2019 celebrado entre el Ministerio de Justicia y del Derecho y el Departamento Administrativo Nacional de Estadística – DANE- cuyo objeto consiste en adelantar acciones conjuntas para la realización de la Encuesta Nacional de Consumo de Sustancias Psicoactivas – 2019, por valor de $4.979.943.014 millones. El convenio tiene plazo de ejecución hasta el 30 de julio 2020. 
En este marco, se adelanta la fase 3 que incluye los procesos de calidad, consistencia y generación de base de datos final. Se destaca que el 30 de mayo, se recibió la base de datos por parte del DANE. Actualmente el Observatorio de Drogas de Colombia y el DANE adelantan el procesamiento de los datos para la posterior elaboración de informe de resultados que permitirá desagregaciones por sexo.</t>
  </si>
  <si>
    <t>El 30 de julio de 2020 se publicó el boletín de prensa de la Encuesta Nacional de Consumo de Sustancias Psicoactivas (ENCSPA)- 2019 el cual se puede consultar en el siguiente link: https://www.dane.gov.co/index.php/estadisticas-por-tema/salud/encuesta-nacional-de-consumo-de-sustancias-psicoactivas-encspa
De otra parte, el 6 de agosto de 2020, la Ministra de Justicia y del Director del DANE  presentaron los resultados preliminares de la encuesta a través de una jornada transmitida por Facebook, dirigida  a medios de comunicación y población interesada.  Posteriormente,  desde el Observatorio de Drogas de Colombia, se dio inició a la elaboración del informe final de resultados. A la fecha se cuenta con un documento preliminar en revisión.</t>
  </si>
  <si>
    <t>D.G.8</t>
  </si>
  <si>
    <t>Estudio nacional de consumo de sustancias psicoactivas en Colombia con datos desagregados por género, elaborado</t>
  </si>
  <si>
    <t>Estudio nacional de consumo de sustancias psicoactivas en Colombia.</t>
  </si>
  <si>
    <t>Durante el primer trimestre del año 2020, En el marco del convenio suscrito con el DANE, se avanzó en el trabajo de la tercera fase de la encuesta nacional de consumo de sustancias psicoactivas, relacionada con el procesamiento de la información. 
De esta forma, se realizó avance en el proceso de calidad, consistencia y validación de la información para cerrar la base de datos. Dentro de las desagregaciones se encuentra establecida la variable género.</t>
  </si>
  <si>
    <t xml:space="preserve">En el segundo trimestre de 2020 continúa la ejecución del convenio interadministrativo No. 251 de 2019 celebrado entre el Ministerio de Justicia y del Derecho y el Departamento Administrativo Nacional de Estadística – DANE-, cuyo objeto consiste en adelantar acciones conjuntas para la realización de la Encuesta Nacional de Consumo de Sustancias Psicoactivas – 2019, por valor de $4.979.943.014 millones. El convenio tiene plazo de ejecución hasta el 30 de julio 2020.  
En este marco, se adelanta la fase 3 que incluye los procesos de calidad, consistencia y generación de base de datos final, se destaca que el 30 de mayo, se recibió la base de datos por parte del DANE; actualmente, el Observatorio de Drogas de Colombia y el DANE adelantan el procesamiento de los datos para la posterior elaboración de informe de resultados que permitirá desagregaciones por sexo. En esta encuesta se incluyeron dos preguntas que indagan sobre orientación e identidad de género, estandarizadas por el DANE.   
La desagregación de género de este estudio permitirá mejorar la comprensión del consumo de drogas de acuerdo con variables específicas y facilitará la contribución para el diseño de acciones con perspectiva de género de acuerdo con los objetivos de la Política Integral para Enfrentar el Problema de las Drogas: Ruta Futuro. </t>
  </si>
  <si>
    <t>Durante el tercer trimestre de 2020, el Ministerio de Justicia y del Derecho avanzó en el procesamiento de los datos de la encuesta y la publicación de boletín de resultados por parte del DANE. En agosto de 2020, la Ministra de Justicia y el Director del DANE presentaron los resultados preliminares de la encuesta a los medios de comunicación y población interesada. Así mismo, se publicó boletín de resultados por parte del DANE. Actualmente, desde el Observatorio de Drogas de Colombia, se avanza en la elaboración del informe final de resultados que incluye información desagregada por sexo, además del análisis de las preguntas sobre identidad de género y consumo de drogas. Según esta encuesta, la muestra efectiva fue de 49.756 personas que representan cerca de 24 millones de personas entre 12 y 65 años, cuya distribución por sexo señala que el 51,8% son mujeres y el 48.2% hombres.
 En resultados preliminares, el porcentaje de encuestados que se auto identifica como lesbiana, gay o bisexual en la encuesta es del 1,2%, nueve departamentos presentan valores superiores a este porcentaje, destacando Risaralda (2,6%), Norte de Santander (1,7%) y Bogotá (1,6%) todos con valores superiores al 1,5%. El 0,8% de los encuestados reconocen atracción hacia personas del mismo sexo (Gay/Lesbiana), destacan cuatro departamentos con cifras superiores al 1%: Risaralda (1,9%), Antioquia (1,2%), Caldas (1,1%) y Norte de Santander (1,1%). 
Al igual que en estudios anteriores se evidencia disminución significativa para los indicadores de uso de tabaco. El 12,1% de las personas encuestadas declaró haber fumado tabaco/cigarrillo alguna vez en el año previo al estudio y cerca de un 10% refirió haber fumado en el último mes, con diferencias significativas entre hombres (13,8%) y mujeres (6%). Por otra parte, un 5,7% de la población colombiana declaró fumar diariamente. Si bien la prevalencia en los hombres (8,1%) es significativamente superior a la de las mujeres (3,5%), las proporciones respecto a los usuarios de la última semana son prácticamente iguales. Los resultados preliminares de este estudio señalan que un 84% de las personas declaró haber consumido alcohol al menos alguna vez en su vida. 
El porcentaje de personas que consumieron bebidas alcohólicas durante el último mes es del 30,1% (7.1 millones de personas), se evidencia una diferencia significativa por sexo, 38,0% entre los hombres y 22,7% entre las mujeres. Cerca de 1 millón y medio de personas entre 12 a 65 años presentan un uso de alcohol que se puede considerar riesgoso o perjudicial (más de 1 millón son hombres y algo más de cuatrocientas mil son mujeres). 
En este estudio se identifica que el 10,3% de las personas que respondieron la encuesta refieren haber usado alguna droga ilícita al menos una vez en su vida. En relación a la prevalencia de último año de alguna sustancia ilícita se presenta disminución en medio punto porcentual observada entre los estudios del 2013 y 2019 (de 3,4% a 2,9%) esto se explica fundamentalmente por la reducción entre los hombres de 5,7% a 4,5%, ya que entre las mujeres el indicador se mantiene estable entorno al 1,3%.</t>
  </si>
  <si>
    <t>Pilar 3.  Solución al fenómeno de producción y comercialización de narcóticos</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</si>
  <si>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</si>
  <si>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</si>
  <si>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</si>
  <si>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</si>
  <si>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En lo corrido de 2020 se ha avanzado en las gestiones para la revisión y ajustes de cara a la validación de este documento construido por parte del Director de Política Criminal y Penitenciaria. Paralelamente, en el marco de ejecución del Proyecto de Inversión de 2020 se ha avanzado en la construcción de la ruta de intervención territorial para iniciar el desarrollo de talleres especializados "Estrategias territoriales para el fortalecimiento y articulación de instancias y mecanismos de prevención, investigación y judicialización".
Estos talleres especializados tienen el propósito de realizar intervenciones focalizadas en los departamentos y municipios priorizados (de acuerdo al documento marco de las estrategias) que presentan mayores niveles de violencia, presencia de accionar criminal a nivel de organizaciones y economías criminales. Para este periodo se iniciaron las discusiones internas en el Grupo de Política Criminal para definir el proceso del diseño de la estrategia territorializada y se elaboró una ficha metodológica de apoyo para el proceso de diseño.</t>
  </si>
  <si>
    <t>En el segundo trimestre de 2020 la Dirección de Política Criminal continuó con la revisión, ajustes y aprobación del documento "Insumos para la construcción de estrategias focalizadas de Política Criminal en materia de crimen organizado" y de la ruta de intervención territorial a través del desarrollo de talleres especializados "Estrategias territoriales para el fortalecimiento y articulación de instancias y mecanismos de prevención, investigación y judicialización".
Así mismo, se adelantaron acciones relacionadas con: ajuste de los objetivos de esta estrategia a los requeridos en la Ficha Técnica del indicador D.297, realización de reuniones semanales internas para el diseño de la estrategia, delimitación de los temas y los aportes de los talleres territorializados, definición de los actores a los que se van a dirigir los talleres e inicio el diseño de la herramienta de caracterización de capacidad institucional en materia de prevención, investigación y judicialización de fenómenos relacionados con la criminalidad organizada y las finanzas ilícitas.</t>
  </si>
  <si>
    <t>En el tercer trimentre de 2020 se ha avanzado en las gestiones para la revisión, ajustes y aprobación del documento: Insumos para la construcción de estrategias focalizadas de Política Criminal en materia de crimen organizado. En el marco de ejecución del Proyecto de Inversión de 2020 se finalizó el diseño y se inició la implementación de la ruta de intervención territorial para iniciar el desarrollo de talleres especializados "Estrategias territoriales para el fortalecimiento y articulación de instancias y mecanismos de prevención, investigación y judicialización". 
Estos talleres especializados tienen el propósito de mejorar el diseño de las estrategias territoriales (revisión y ajustes) a partir de la realización de intervenciones focalizadas en los departamentos y municipios priorizados (de acuerdo al documento marco de las estrategias) que presentan mayores niveles de violencia, presencia de accionar criminal a nivel de organizaciones y economías criminales. A finales de septiembre se desarrollo el primer taller territorial con entidades del Departamento de Arauca, y se obtuvieron significativos insumos para el perfeccionamiento de las estrategias territoriales a partir de la realización de un grupo focal con funcionarios de las entidades territoriales.
Estos insumos consisten en datos de la discusión acerca de los siguiente temas: factores que generan impunidad; gestiones realizadas para mejorar la prevención, investigación y judicialización; articulación interinstitucional para la prevención, investigación y judicialización; reconocimiento y caracterización de la criminalidad organizada y las finanzas ilícitas; efectividad de la investigación y judicialización.</t>
  </si>
  <si>
    <t>D.298</t>
  </si>
  <si>
    <t xml:space="preserve"> Plan nacional de política criminal aprobado por el Consejo Superior de Política Criminal, implementado</t>
  </si>
  <si>
    <t>Plan nacional de política criminal por el Consejo Superior de Política Criminal</t>
  </si>
  <si>
    <t>En el primer trimestre de 2020 se avanzó en la elaboración de una propuesta preliminar de plan de acción a la luz de los lineamientos aprobados en 2019 en el marco del Comité Técnico de Política Criminal. Posterior a una fase de concertación, a partir de reuniones bilaterales con las entidades responsables, se consolidarán las acciones, productos e indicadores que permitirán la implementación de la política una vez sea aprobada por el Consejo Superior de Política Criminal (CSPC). El Plan de acción contiene todos los lineamientos aprobados por el comité técnico del CSPC, así como los productos que los desarrollan, los indicadores, lineas de base, metas, responsables institucionales y el cronograma de implementación.</t>
  </si>
  <si>
    <t>En el segundo trimestre de 2020 la Dirección de Política Criminal y Penitenciaria elaboró una Hoja de ruta y cronograma para el desarrollo de reuniones interinstitucionales con las entidades que hacen parte del Consejo Superior de Política Criminal para realizar ajustes y llegar a acuerdos para la definición del Plan de Acción del Plan Nacional de Política Criminal (PNPC). Esta Hoja de ruta y Cronograma contempla la reanudación de reuniones a partir del desarrollo de sesiones trilaterales entre la Secretaría Técnica del Consejo Superior de Política Criminal, el Ministerio de Justicia y la entidad que tiene participación en la implementación de los lineamientos a los que manifestó su compromiso de participar en el marco del PNPC. Adicionalmente, se elaboró la metodología para el desarrollo de las sesiones en relación con lo productos contemplados, de acuerdo a la estructura de la Política.</t>
  </si>
  <si>
    <t>En el tercer trimestre de 2020 el Ministerio de Justicia y del Derecho, a través de la Dirección de Política Criminal y Penitenciaria, continuó con el proceso de construcción interinstitucional del Plan de Acción del Plan Nacional de Política Criminal -PNPC-, desarrollándose las reuniones bilaterales con las entidades para la definición de los hitos de implementación de los productos que desarrollan los 23 lineamientos de política criminal contemplados en el Plan.
 Adicionalmente, y por cuenta de las dinámicas de trabajo interinstitucional, así como por cambios organizacionales en algunas de las entidades del Consejo Superior de Política Criminal, los tiempos previstos del proceso de elaboración de plan de acción se han ampliado. Se ha garantizado la solidez en las deliberaciones de construcción de la política criminal del Estado colombiano. La Dirección de Política Criminal y Penitenciaria - DPCP- en su calidad de secretaría técnica del Consejo Superior de Política Criminal, adelantó 15 reuniones orientadas a la construcción del plan de acción del PNPC con las siguientes instituciones: Consejo Superior de la Judicatura, Fiscalía General de la Nación, Instituto Nacional Penitenciario y Carcelario, Congreso de la República (Cámara de Representantes), el Comité Técnico del Consejo Superior de Política Criminal y representante del Sistema Nacional de Coordinación de Responsabilidad Penal para Adolescentes. 
Así mismo se realizaron reuniones de articulación interna para el ajuste de los cronogramas de implementación de los productos del PNPC con el Observatorio de Política Criminal, el subgrupo de género de la DPCP y el subgrupo de penas alternativas. A finales del mes de septiembre se celebró una reunión para la articulación del Proyecto de Inversión 2021 de la Dirección de Política Criminal y Penitenciaria y los productos contenidos en el Plan Nacional de Política Criminal a efectos de garantizar su adecuada implementación.</t>
  </si>
  <si>
    <t>D.301</t>
  </si>
  <si>
    <t>Mapeo del delito (informe) de la cadena de valor del narcotráfico, en todos los niveles incluyendo el regional, realizado</t>
  </si>
  <si>
    <t>Mapeo del delito de la cadena de valor del narcotráfico, en todos los niveles incluyendo el regional</t>
  </si>
  <si>
    <t>ND</t>
  </si>
  <si>
    <t>Está en proceso de desarrollo el "Estudio de producción y rendimiento en la región del Pacífico" con el cual culmina la cuarta fase nacional. Así mismo, se encuentra en revisión el documento analítico que consolida la cuarta fase de los "Estudios de producción y rendimientos". Estos estudios se realizan en el marco del Convenio de Cooperación Internacional No. 245 de 2019 entre el Ministerio de Justicia y del Derecho y UNODC- SIMCI (Sistema de Monitoreo Integral de cultivos ilícitos). 
Así mismo, en el marco de dicho convenio, se avanza en el desarrollo del “Monitoreo de territorios afectados por cultivos ilícitos 2019”, que corresponde al 50% del censo anual, el cual permitirá identificar el área cultivada y factores asociados al problema.</t>
  </si>
  <si>
    <t xml:space="preserve">Para el segundo trimestre del 2020 se realizaron las gestiones pertinentes para dar continuidad a los estudios relacionados con el monitoreo de territorios afectados por cultivos ilícitos en Colombia y los estudios relacionados con el tema. Dado que el primer avance del 50% se realizó en el marco del convenio 245 del 2019 suscrito entre  el Ministerio de Justicia y del Derecho y la Oficina de las Naciones Unidas contra la Droga y el Delito. Se realizó la suscripción del Convenio de Cooperación Internacional 302 de 2020 entre el Ministerio de Justicia y del Derecho y la Oficina de las Naciones Unidas contra la Droga y el Delito, dentro del cual se desarrolló el  50% restante del  estudio “Monitoreo de territorios afectados por cultivos ilícitos 2019” el cual fue socializado el 17 de junio de 2020. De igual forma dentro de las actividades del convenio se adelantaron los preparativos para la realización del estudio de Productividad y Rendimientos del cultivo de coca en las regiones Central, Catatumbo y Norte. </t>
  </si>
  <si>
    <t xml:space="preserve">Se reporta que el 28 de julio de 2020,  el Ministerio de Justicia y del Derecho en coordinación con la Oficina de Naciones Unidas Contra la Droga y el Delito, presentaron el informe de resultados del “Monitoreo de territorios afectados por cultivos ilícitos 2019" Dicho resultados podrán ser consultados en el siguiente link :  http://201.217.213.202/Portals/1/publicaciones/images/oferta/censos/Monitoreo2019WebOK_2.pdf 
Así mismo, en el marco del convenio de cooperación internacional No. 302 de 2020 se está realizando el "Estudio de productividad y rendimientos del cultivo de coca en Colombia en las regiones central y catatumbo". Durante el periodo de reporte, se dio inicio al trabajo de campo que incluye la aplicación de encuestas y pruebas de cosecha, en los lugares seleccionados de estos territorios.
De otra parte, el Ministerio de Justicia y del Derecho continua el proceso precontractual para la suscripción de convenio de cooperación con la Universidad del Rosario, en el cual uno de los productos corresponde al estudio de cadena de valor asociado al narcotráfico y al lavado de activos y otros delitos fuente, que incorpora el análisis de los  hallazgos de los demás estudios realizados en el marco del presente indicador.  Se anexan el documento de estudios previos preliminar. </t>
  </si>
  <si>
    <t>D.305</t>
  </si>
  <si>
    <t>Campaña Nacional contra el lavado de activos, diseñada y realizada</t>
  </si>
  <si>
    <t>Campaña Nacional contra el lavado de activos, diseñada y realizada en los términos establecidos en el punto 4.3.2 del Acuerdo Final</t>
  </si>
  <si>
    <t xml:space="preserve">Durante el primer trimestre no se realizaron acciones relacionadas con la campaña. Sin embargo, se ha programado para el segundo semestre adelantar acciones de planificación para el desarrollo de la campaña nacional contra el lavado de activos. </t>
  </si>
  <si>
    <t>Se acordó la realización del Dia Antilavado en el mes de octubre, celebración que será coordinada entre el Ministerio de Justicia y del Derecho y la Oficina de Naciones Unidas contra la Droga y el Delito. Actualmente se viene trabajando una propuesta para la realización de esta campaña por parte de la Dirección de Política Criminal y Penitenciaria y la Dirección de Política de Drogas y Actvidades Relacionadas del Ministerio de Justicia.</t>
  </si>
  <si>
    <t>El Ministerio de Justicia y del Derecho y la Oficina de Naciones Unidas Contra la Droga y el Delito, adelantan los preparatvos para el desarrollo del Día Nacional Antilavado que se llevará a cabo el día 29 y 30 de octubre de 2020. Para ese efecto, se cuenta con la agenda preliminar, la cual incluye intervenciones temáticas por parte del Ministerio de Justicia y del Derecho. El objetivo de está actividad es propiciar la articulación de los sectores público y privado en una estrategia conjunta para prevenir el lavado de activos y sus delitos fuente para construir una cultura antilavado. Por ellos se contará con la participación de actores de sectores publico y privado.</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</si>
  <si>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</si>
  <si>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</si>
  <si>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</si>
  <si>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</si>
  <si>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Para la vigencia 2020 se establecieron como acciones: 
1. Elaborar propuesta de modificación de la Resolución 0001 de 2015 del Consejo Nacional de Estupefacientes para fortalecer el control y fiscalización a la importación de cemento en Amazonas y Guainía. Teniendo en cuenta que los departamentos de Amazonas y Guainía en virtud de la expedición de la Ley 2010 de 2019 han sido autorizados para el ingreso de cemento a territorio nacional, la Subdirección de Control y Fiscalización de Sustancias Químicas y Estupefacientes, durante el primer trimestre del 2020 elaboró la propuesta de modificación de la Resolución 0001 de 2015 para fortalecer el control y la fiscalización de cemento importado por dichos departamentos, la cual involucra la expedición de Certificado de Carencia de Informes por Tráfico de Estupefacientes únicamente a los importadores ubicados en los citados departamentos con el propósito de contrarrestar las dinámicas ilegales de trafico y desvío de cemento en dichos territorios. La propuesta fue presentada y aprobada en sesión del Consejo Nacional de Estupefacientes del 25 de marzo de 2020. De igual manera se elaboró el proyecto de resolución modificatoria, que también fue aprobada por el Consejo Nacional de Estupefacientes el pasado 30 de marzo de 2020.
2. Implementar la estrategia de comercio exterior de sustancias químicas controladas con énfasis en importaciones, en los puertos de Barranquilla y Cartagena: Se propone para la presente vigencia realizar el despliegue de la estrategia en los puertos de Barranquilla y Cartagena, para ello se requiere realizar la suscripción del respectivo convenio de cooperación con el propósito de efectuar la adquisición de tecnología de identificación de sustancias químicas en campo, capacitar al personal operativo de zona aduanera primaria, construir el protocolo de inspección de sustancias químicas en importaciones y el reporte de operativo de inspección, la ejecución de la estrategia y el reporte de resultados junto con el análisis correspondiente. 
3. Implementar el Sistema de Monitoreo Integral de Sustancias y Productos Químicos Controlados: requiere de la suscripción del correspondiente convenio de cooperación para la realización del a) diseño y desarrollo de la herramienta tecnológica para permitir la interoperabilidad con los sistemas de información de las entidades responsables de control con la plataforma SICOQ; b)definición del proceso de fiscalización que involucre el análisis de datos, identificación de desviaciones en el manejo de sustancias químicas y reportes de fiscalización para la toma de decisiones y, c) la puesta en marcha del Sistema se realizará con las pruebas preliminares en la zona futuro pacífico nariñense.
4. Desarrollo de la operación interinstitucional Min Justicia-Armada Nacional, zona Pacífico: Con el propósito de realizar un seguimiento, vigilancia y control del uso adecuado de sustancias y productos químicos controlados, la Subdirección de Control y Fiscalización de Sustancias Químicas y Estupefacientes del Ministerio de Justicia y del Derecho, para la presente vigencia realizará la operación interinstitucional dirigida a caracterizar, rastrear y fiscalizar el tráfico de sustancias químicas controladas por vía fluvial en zona pacífico en conjunto con la Armada Nacional de Colombia. Las acciones iniciaran una vez se suscriba el contrato o convenio respectivo.</t>
  </si>
  <si>
    <t>En el segundo trimestre de 2020, se han adelantado gestiones para el cumplimiento de las acciones propuestas en el plan de acción 2020: 
1. Elaborar propuesta de modificación de la Resolución 0001 de 2015 del Consejo Nacional de Estupefacientes para fortalecer el control y fiscalización a la importación de cemento en Amazonas y Guainía: Esta acción fue cumplida en el primer trimestre de la presente vigencia.
2. Implementar la estrategia de comercio exterior de sustancias químicas controladas con énfasis en importaciones, en los puertos de Barranquilla y Cartagena (Fase I): Se han adelantado reuniones interinstitucionales con la DIAN, las cuales permitieron la elaboración y del lineamiento que permite la inclusión forzosa de carga amparada en documentos de transporte con descripción misceláneos químicos. Adicionalmente, se realizó el análisis de la tecnología de espectrometría de masas RAMAN para la adquisición de los correspondientes equipos (6), insumo necesario para iniciar el proceso de compra de estos, que será realizado directamente por este Ministerio. 
3. Implementar el Sistema de Monitoreo Integral de Sustancias Químicas (Fase I): Se realizó la elaboración del proyecto de decreto que sustenta la creación del Sistema de Monitoreo Integral de Sustancias Químicas, el mismo fue socializado en el Comité Técnico de Sustancias Químicas del 22 de mayo de 2020, actualmente, se encuentra en fase de observaciones por parte de las entidades responsables de control. 
4. Desarrollo de la operación interinstitucional (MinJusticia-Armada Nacional en la zona Pacífico): Esta acción fue eliminada del plan de acción debido a las dificultades presentadas en razón de la declaración de la emergencia sanitaria del COVID19.</t>
  </si>
  <si>
    <t>La estrategia diseñada se ha implementado a través de la elaboración de un plan operativo anual, el cual estará sustentado en los cinco pilares y contendrá las acciones específicas para cumplir con los objetivos trazados. Esta estrategia es ejecutada por la Subdirección de Control y Fiscalización de Sustancias Químicas, de acuerdo con sus prioridades de acción, presupuesto, convenios y necesidades internas. Durante el tercer trimestre, en el marco de la acción relacionada con "Estrategia de comercio exterior de sustancias químicas controladas con enfoque de importaciones en los puertos de Barranquilla y Cartagena" se realizó el análisis de la tecnología de espectrometría de masas RAMAN para la adquisición 6 equipos, insumo necesario para iniciar el proceso de compra de estos, que será realizado directamente por este Ministerio. A la fecha se encuentra en la elaboración del estudio de mercado para la adquisición de los equipos. Respecto al proyecto de decreto que sustenta la creación del Sistema de Monitoreo Integral de Sustancias Químicas, actualmente se encuentra en fase de observaciones por parte de las entidades responsables de control.</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</si>
  <si>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</si>
  <si>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</si>
  <si>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</si>
  <si>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 xml:space="preserve">Durante el primer trimestre de 2020, se elaboró el plan de trabajo que contiene la metodología para la realización del estudio de identificación de usos, frecuencias y lugares de demanda de las sustancias químicas se dirige a la caracterización de la comercialización (importación, compra y distribución) de las sustancias químicas ácido clorhídrico, ácido sulfúrico, anhídrido acético, permanganato de potasio y cloruro de calcio en los departamentos de Nariño, Cauca y Valle del Cauca.
</t>
  </si>
  <si>
    <t>Durante el segundo trimestre del 2020, se realizó el análisis de la dinámica de comercialización (importación, compra y distribución) de las sustancias ácido clorhídrico, ácido sulfúrico, anhídrido acético, permanganato de potasio y cloruro de calcio, en los departamentos de Nariño y Cauca, evaluando treinta y nueve empresas que se encuentran autorizadas a través de Certificado de Carencia de Informes por Tráfico de Estupefacientes para el uso de estas sustancias. Se generaron quince (15) reportes de fiscalización de índole administrativo (internos) y dos reportes operativos. 
Adicionalmente, a partir de los reportes de fiscalización internos, se generaron requerimientos de índole administrativo para dar seguimiento a los hallazgos y verificar el cumplimiento de la normatividad vigente.</t>
  </si>
  <si>
    <t>Debido a que el estudio se adelantará una vez culminados los reportes de fiscalización, al corte del tercer trimestre de 2020, se ha realizado el análisis de los movimientos correspondientes a cuarenta y nueve (49) empresas ubicadas en los departamentos de Cauca, Valle y Nariño que utilizan las sustancias químicas controladas ácido clorhídrico, ácido sulfúrico, permanganato de potasio, anhídrido acético y cloruro de calcio. Los reportes de fiscalización generados son veintiuno (19 administrativos y 2 operativos). Adicionalmente, en este trimestre se revisaron veintiún (21) respuestas correspondientes a los reportes de fiscalización de índole administrativo tomando las acciones administrativas preventivas necesarias. Se debe tener en cuenta que el análisis en el departamento de Valle del Cauca corresponde única y exclusivamente a las actividades de distribución e importación.</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</si>
  <si>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</si>
  <si>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</si>
  <si>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</si>
  <si>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Se establece para el año 2020 - de conformidad con los lineamientos de la Política Integral de Drogas Ruta Futuro y siguiendo la metodología de la estrategia de cooperación voluntaria- el despliegue de las acciones de sensibilización, definición de necesidades de información a compartir y concertación de los acuerdos voluntarios de cooperación con la Sociedad Portuaria de Buenaventura, con la empresa importadora de solventes Chemiworld S.A.S. y la principal productora de solventes Ecopetrol. Las acciones iniciaran una vez de suscriba el respectivo convenio de cooperación.</t>
  </si>
  <si>
    <t>De acuerdo con los cronogramas establecidos por la Subdirección de Control y Fiscalización de Sustancias Químicas del Ministerio de Justicia y del Derecho, se estima que el despliegue de las acciones de sensibilización, definición de necesidades de información a compartir y concertación de los acuerdos voluntarios de cooperación con la Sociedad Portuaria de Buenaventura, la empresa importadora de solventes Chemiworld S.A.S y Ecopetrol, se realice en el cuarto trimestre de la presente vigencia.</t>
  </si>
  <si>
    <t>Para el año 2020, de conformidad con los lineamientos de la Política Integral de Drogas Ruta Futuro y siguiendo la metodología de la estrategia de cooperación voluntaria se realizará el despliegue de las acciones de sensibilización, definición de necesidades de información a compartir y concertación de los acuerdos voluntarios de cooperación con la Sociedad Portuaria de Buenaventura, con la empresa importadora de solventes Chemiworld S.A.S., y Ecopetrol. El cumplimiento de estas acciones se encuentra programada para el mes de noviembre.</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</si>
  <si>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</si>
  <si>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</si>
  <si>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</si>
  <si>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</si>
  <si>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El Observatorio de Drogas de Colombia –ODC- cuenta con una sección de género para la divulgación de información relacionada con la problemática de drogas y el enfoque de género, en donde se encuentran documentos relacionados con esta problemática, así como infografías que evidencian la situación puntual de las mujeres en el fenómeno del narcotráfico. Es importante resaltar que la información que se encuentra en el ODC está desagregada por sexo. 
Durante el primer trimestre del 2020 se adelantaron los procesos de planeación y trámite de contratación en el Observatorio de Drogas de Colombia con el fin de dar continuidad al desarrollo de la línea de investigación sobre género. También, se avanzó en la gestión para establecer el tema de investigación a priorizar; Se está negociando con un Organismo Internacional para la elaboración de una documento relacionado con la "Valoración del impacto social de la privación de la libertad a mujeres por delitos de drogas y diseño de recomendaciones de política pública".</t>
  </si>
  <si>
    <t xml:space="preserve">Durante el segundo trimestre, se han venido adelantando las siguientes acciones para dar cumplimiento a este indicador: i) Contratación del estudio sobre el impacto social de la privación de la libertad de mujeres por delitos de drogas y recomendaciones de política (Convenio 302 del 2020); ii) Actualización de infografías que se encuentran publicadas en el ODC y que evidencian la situación puntual de las mujeres en el fenómeno del narcotráfico en temáticas como mujeres detenidas por delitos de drogas, capturas en población femenina y consumo (publicadas en http://www.odc.gov.co/G%C3%89NERO); iii) Gestión con la Consejería para la Estabilización para la consecución de información del PNIS y de beneficiarias de créditos rurales; y iv) Articulación con el Observatorio de la Mujer de la Consejería para la Equidad de Género. </t>
  </si>
  <si>
    <t>Durante el tercer trimestre de 2020, el Ministerio de Justicia y del Derecho avanzó en el documento final de definición del marco metodológico y alcance del estudio “Valoración del impacto social de la privación de la libertad a mujeres por delitos de drogas, y diseño de recomendaciones de política pública”. Así mismo, cuenta con un borrador de preguntas de investigación para este estudio.</t>
  </si>
  <si>
    <t>Meta 2017-2018</t>
  </si>
  <si>
    <t>Avance 2017-2018</t>
  </si>
  <si>
    <t>% avance 2017-2018</t>
  </si>
  <si>
    <t>Reporte cualitativo 2017  registrado en SIIPO</t>
  </si>
  <si>
    <t>Punto 3. Fin del Conflicto</t>
  </si>
  <si>
    <t>Pilar 3.3. Garantías de Seguridad y lucha contra las organizaciones y conductas criminales</t>
  </si>
  <si>
    <t>C431</t>
  </si>
  <si>
    <t>Documento de diagnóstico y recomendaciones, relacionado con la revisión y adecuación de la política criminal dirigida al desmantelamiento de las organizaciones criminales incluyendo aquellas que han sido denominadas como sucesoras del paramilitarismo, elaborado.</t>
  </si>
  <si>
    <t xml:space="preserve">Política Criminal dirigida al desmantelamiento de las organizaciones criminales incluyendo aquellas que han sido denominadas como sucesoras del paramilitarismo, revisada </t>
  </si>
  <si>
    <t>Para avanzar en el cumplimiento de este compromiso se realizó un análisis con enfoque territorial sobre las dinámicas regionales de la criminalidad organizada, así como el reconocimiento de la manera como la institucionalidad local reacciona ante este fenómeno. 
Es así como en el año 2017 se celebró un convenio (Contrato Interadministrativo N°371 de 2017) con el Departamento de Geografía de la Universidad Nacional de Colombia con el acompañamiento del Observatorio de Política Criminal para aunar esfuerzos, recolectar información territorial y construir indicadores que permitieran hacer seguimiento a dinámicas relevantes a la hora de pensar la política criminal para el desmantelamiento de la criminalidad organizada. 
Se inició un proceso de investigación que combinó tres fases metodológicas: I. Componente teórico, desde el cual se formuló un marco teórico y metodológico que permitió el establecimiento de los procedimientos, variables e indicadores idóneos para medir los fenómenos y organizaciones criminales a los que se hace referencia en el Acuerdo Final para la terminación del conflicto. II. Componente tecnológico, desde el cual se elaboraron matrices y otras herramientas digitales para la recolección y procesamiento de datos e información y facilitar el análisis territorial y la medición de fenómenos y organizaciones criminales, así como la respuesta de los órganos de justicia frente a los mismos. 
Aquí se destaca la formulación de un tablero de control para la captura y geo referenciación de datos para el análisis territorial de fenómenos de criminalidad asociada de manera especial con el control de mercados ilegales y el control territorial. III. Componente empírico, desde el cual, a partir del reconocimiento de la necesidad de obtener datos e información desde fuentes primarias y secundarias, se generó una aproximación directa a los fenómenos en los territorios priorizados</t>
  </si>
  <si>
    <t>Este proceso investigativo dio como resultado en el año 2018 la producción de dos tomos: “Crimen Organizado en Colombia. Tomo I. Elementos teórico metodológicos para su definición y análisis" y “Tomo II: Estudio de los casos de Nariño y Putumayo”, los cuales fueron presentados en un evento organizado por el Observatorio de Política Criminal y desarrollado en el Hotel Tequedama, en el que participaron diversas instituciones relacionadas con la lucha contra la criminalidad organizada en el Estado, así como representantes de la academia y de la sociedad civil.
Estos constituyen insumos clave para la aproximación a la realidad local y la configuración de elementos pertinentes para el análisis y formulación de estrategias de política criminal contra las organizaciones criminales basada en evidencia estadística y de campo. Adicionalmente aportan un riguroso diagnóstico para el diseño de política pública en materia de lucha y desmantelamiento del crimen organizado que ha sido útil para incluir lineamientos y estrategias relacionadas en instrumentos vigentes como el Plan Decenal de Sistema de Justicia en el componente de Política Criminal, Justicia restaurativa y Responsabilidad Adolescente, la Política Integral contra el Problema de las Drogas: Ruta Futuro en los pilares 3. Desarticular las organizaciones criminales y 4. Afectar las economías y rentas del crimen organizado, así como en otros instrumentos que actualmente se encuentran en fase de formulación como el Plan Nacional de Política Criminal cuyo diseño se ha venido desarrollando en el Marco del Consejo Superior de Política Criminal, o el Plan de Acción Permanente contra Organizaciones Criminales (PAPCOC) formulación que se enmarca en el desarrollo de los trabajos de la Comisión Nacional de Garantías de Seguridad. 
El Tomo I de esta investigación contiene el marco teórico y la propuesta de ruta metodológica para el estudio, se conceptualiza el crimen organizado, la vinculación al crimen organizado, su dinámica de violencia, sus estrategias para influenciar los resultados de las políticas y los escenarios de riesgo que plantean. Frente a la metodología, se plantea la elaboración de una cartografía, método de sistematización de información, instrumentos y fuentes para la recolección de información. En el Tomo II de este estudio, se realiza la construcción de los casos de Putumayo y Nariño. 
Se parte de una descripción a profundidad de las estructuras y dinámicas en el periodo de 1994 a 1996 como periodo de transición en el que las FARC liquidan remanentes del Cartel de Medellín, y nuevos grupos organizados llenan los vacios dejados por el Cartel de Cali; de 1997 a 2002 en el que se existió un ascenso del paramilitarismo, fortalecimiento de las FARC y disputas alrededor del narcotráfico; estructuras y dinámicas de 2003 a 2006, en donde se da un debilitamiento de las FARC y surgen las primeras expresiones criminales después de las desmovilizaciones paramilitares; periodo de 2007 a 2012 en el que se consolidan Los Rastrojos y se establece un equilibrio con las FARC; y finalmente, se caracteriza el periodo de 2013 a 2017, en el que se debilitan Los Rastrojos, y surge un escenario de disputas entre las expresiones armadas residuales de las FARC luego del Acuerdo Final y el ELN.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</si>
</sst>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font>
    <font>
      <sz val="11"/>
      <color rgb="FF000000"/>
      <name val="Calibri"/>
      <family val="2"/>
    </font>
    <font>
      <sz val="10"/>
      <color rgb="FF000000"/>
      <name val="Calibri"/>
      <family val="2"/>
    </font>
    <font>
      <b/>
      <sz val="10"/>
      <color rgb="FF000000"/>
      <name val="Calibri"/>
      <family val="2"/>
    </font>
    <font>
      <sz val="10"/>
      <color rgb="FFFFFFFF"/>
      <name val="Calibri"/>
      <family val="2"/>
    </font>
  </fonts>
  <fills count="6">
    <fill>
      <patternFill patternType="none"/>
    </fill>
    <fill>
      <patternFill patternType="gray125"/>
    </fill>
    <fill>
      <patternFill patternType="solid">
        <fgColor rgb="FFE2EFDA"/>
        <bgColor rgb="FFE2EFDA"/>
      </patternFill>
    </fill>
    <fill>
      <patternFill patternType="solid">
        <fgColor rgb="FF548235"/>
        <bgColor rgb="FF548235"/>
      </patternFill>
    </fill>
    <fill>
      <patternFill patternType="solid">
        <fgColor rgb="FFA9D08E"/>
        <bgColor rgb="FFA9D08E"/>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rgb="FF757171"/>
      </left>
      <right style="medium">
        <color rgb="FF757171"/>
      </right>
      <top/>
      <bottom/>
      <diagonal/>
    </border>
    <border>
      <left style="medium">
        <color rgb="FFAEAAAA"/>
      </left>
      <right/>
      <top style="medium">
        <color rgb="FFAEAAAA"/>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2" fillId="0" borderId="0" xfId="0" applyFont="1"/>
    <xf numFmtId="0" fontId="4"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2" fillId="0" borderId="0" xfId="0" applyFont="1" applyFill="1"/>
    <xf numFmtId="0" fontId="2" fillId="5" borderId="4" xfId="0" applyFont="1" applyFill="1" applyBorder="1" applyAlignment="1">
      <alignment horizontal="center" vertical="center" wrapText="1"/>
    </xf>
    <xf numFmtId="0" fontId="2" fillId="5"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4" xfId="0" applyNumberFormat="1"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9" fontId="2" fillId="0" borderId="1" xfId="1"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justify"/>
    </xf>
    <xf numFmtId="0" fontId="2" fillId="0" borderId="0" xfId="0" applyFont="1" applyAlignment="1">
      <alignment horizontal="center" vertical="center"/>
    </xf>
    <xf numFmtId="0" fontId="2" fillId="0" borderId="0" xfId="0" applyFont="1" applyAlignment="1">
      <alignment wrapText="1"/>
    </xf>
    <xf numFmtId="0" fontId="3" fillId="2" borderId="1" xfId="0" applyFont="1" applyFill="1" applyBorder="1" applyAlignment="1">
      <alignment horizontal="center"/>
    </xf>
    <xf numFmtId="0" fontId="2" fillId="0" borderId="1" xfId="0" applyFont="1" applyFill="1" applyBorder="1" applyAlignment="1">
      <alignment horizontal="center" wrapText="1"/>
    </xf>
    <xf numFmtId="0" fontId="3" fillId="4"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cellXfs>
  <cellStyles count="2">
    <cellStyle name="Normal" xfId="0" builtinId="0" customBuiltin="1"/>
    <cellStyle name="Porcentaje" xfId="1"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6"/>
  <sheetViews>
    <sheetView tabSelected="1" workbookViewId="0"/>
  </sheetViews>
  <sheetFormatPr baseColWidth="10" defaultRowHeight="12.75" x14ac:dyDescent="0.2"/>
  <cols>
    <col min="1" max="1" width="5.28515625" style="1" customWidth="1"/>
    <col min="2" max="2" width="8.28515625" style="23" customWidth="1"/>
    <col min="3" max="3" width="26.7109375" style="24" customWidth="1"/>
    <col min="4" max="4" width="27.28515625" style="24" customWidth="1"/>
    <col min="5" max="5" width="24.42578125" style="25" customWidth="1"/>
    <col min="6" max="6" width="9.140625" style="24" bestFit="1" customWidth="1"/>
    <col min="7" max="7" width="10.140625" style="24" customWidth="1"/>
    <col min="8" max="8" width="12.5703125" style="1" customWidth="1"/>
    <col min="9" max="12" width="9.140625" style="1" customWidth="1"/>
    <col min="13" max="13" width="10.42578125" style="1" customWidth="1"/>
    <col min="14" max="14" width="9.85546875" style="1" customWidth="1"/>
    <col min="15" max="15" width="9.5703125" style="1" customWidth="1"/>
    <col min="16" max="16" width="10" style="1" customWidth="1"/>
    <col min="17" max="19" width="11.140625" style="1" customWidth="1"/>
    <col min="20" max="20" width="11.42578125" style="1" customWidth="1"/>
    <col min="21" max="21" width="60.7109375" style="1" hidden="1" customWidth="1"/>
    <col min="22" max="22" width="62.42578125" style="1" hidden="1" customWidth="1"/>
    <col min="23" max="23" width="108.42578125" style="1" customWidth="1"/>
    <col min="24" max="24" width="11.28515625" style="1" customWidth="1"/>
    <col min="25" max="25" width="11.42578125" style="1" customWidth="1"/>
    <col min="26" max="16384" width="11.42578125" style="1"/>
  </cols>
  <sheetData>
    <row r="1" spans="2:23" x14ac:dyDescent="0.2">
      <c r="B1" s="27" t="s">
        <v>0</v>
      </c>
      <c r="C1" s="27"/>
      <c r="D1" s="27"/>
      <c r="E1" s="27"/>
      <c r="F1" s="27"/>
      <c r="G1" s="27"/>
      <c r="H1" s="27"/>
      <c r="I1" s="27"/>
      <c r="J1" s="27"/>
      <c r="K1" s="27"/>
      <c r="L1" s="27"/>
      <c r="M1" s="27"/>
      <c r="N1" s="27"/>
      <c r="O1" s="27"/>
      <c r="P1" s="27"/>
      <c r="Q1" s="27"/>
      <c r="R1" s="27"/>
      <c r="S1" s="27"/>
      <c r="T1" s="27"/>
      <c r="U1" s="27"/>
      <c r="V1" s="27"/>
      <c r="W1" s="27"/>
    </row>
    <row r="2" spans="2:23" x14ac:dyDescent="0.2">
      <c r="B2" s="28" t="s">
        <v>1</v>
      </c>
      <c r="C2" s="28"/>
      <c r="D2" s="28"/>
      <c r="E2" s="28"/>
      <c r="F2" s="28"/>
      <c r="G2" s="28"/>
      <c r="H2" s="28"/>
      <c r="I2" s="28"/>
      <c r="J2" s="28"/>
      <c r="K2" s="28"/>
      <c r="L2" s="28"/>
      <c r="M2" s="28"/>
      <c r="N2" s="28"/>
      <c r="O2" s="28"/>
      <c r="P2" s="28"/>
      <c r="Q2" s="28"/>
      <c r="R2" s="28"/>
      <c r="S2" s="28"/>
      <c r="T2" s="28"/>
      <c r="U2" s="28"/>
      <c r="V2" s="28"/>
      <c r="W2" s="28"/>
    </row>
    <row r="3" spans="2:23" ht="42" customHeight="1" thickBot="1" x14ac:dyDescent="0.25">
      <c r="B3" s="2"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c r="U3" s="3" t="s">
        <v>21</v>
      </c>
      <c r="V3" s="3" t="s">
        <v>22</v>
      </c>
      <c r="W3" s="3" t="s">
        <v>23</v>
      </c>
    </row>
    <row r="4" spans="2:23" s="4" customFormat="1" ht="15.75" customHeight="1" x14ac:dyDescent="0.2">
      <c r="B4" s="29" t="s">
        <v>24</v>
      </c>
      <c r="C4" s="29"/>
      <c r="D4" s="29"/>
      <c r="E4" s="29"/>
      <c r="F4" s="29"/>
      <c r="G4" s="29"/>
      <c r="H4" s="29"/>
      <c r="I4" s="29"/>
      <c r="J4" s="29"/>
      <c r="K4" s="29"/>
      <c r="L4" s="29"/>
      <c r="M4" s="29"/>
      <c r="N4" s="29"/>
      <c r="O4" s="29"/>
      <c r="P4" s="29"/>
      <c r="Q4" s="29"/>
      <c r="R4" s="29"/>
      <c r="S4" s="29"/>
      <c r="T4" s="29"/>
      <c r="U4" s="29"/>
      <c r="V4" s="29"/>
      <c r="W4" s="29"/>
    </row>
    <row r="5" spans="2:23" s="4" customFormat="1" ht="15.75" customHeight="1" x14ac:dyDescent="0.2">
      <c r="B5" s="30" t="s">
        <v>25</v>
      </c>
      <c r="C5" s="30"/>
      <c r="D5" s="30"/>
      <c r="E5" s="30"/>
      <c r="F5" s="30"/>
      <c r="G5" s="30"/>
      <c r="H5" s="30"/>
      <c r="I5" s="30"/>
      <c r="J5" s="30"/>
      <c r="K5" s="30"/>
      <c r="L5" s="30"/>
      <c r="M5" s="30"/>
      <c r="N5" s="30"/>
      <c r="O5" s="30"/>
      <c r="P5" s="30"/>
      <c r="Q5" s="30"/>
      <c r="R5" s="30"/>
      <c r="S5" s="30"/>
      <c r="T5" s="30"/>
      <c r="U5" s="30"/>
      <c r="V5" s="30"/>
      <c r="W5" s="30"/>
    </row>
    <row r="6" spans="2:23" s="4" customFormat="1" ht="191.25" x14ac:dyDescent="0.2">
      <c r="B6" s="5" t="s">
        <v>26</v>
      </c>
      <c r="C6" s="6" t="s">
        <v>27</v>
      </c>
      <c r="D6" s="6" t="s">
        <v>28</v>
      </c>
      <c r="E6" s="7" t="s">
        <v>29</v>
      </c>
      <c r="F6" s="5">
        <v>2018</v>
      </c>
      <c r="G6" s="5">
        <v>2021</v>
      </c>
      <c r="H6" s="8" t="s">
        <v>30</v>
      </c>
      <c r="I6" s="8">
        <v>1</v>
      </c>
      <c r="J6" s="8">
        <v>1</v>
      </c>
      <c r="K6" s="8">
        <v>0</v>
      </c>
      <c r="L6" s="9">
        <f>K6/J6</f>
        <v>0</v>
      </c>
      <c r="M6" s="8">
        <v>1</v>
      </c>
      <c r="N6" s="8">
        <v>0</v>
      </c>
      <c r="O6" s="9">
        <f>N6/M6</f>
        <v>0</v>
      </c>
      <c r="P6" s="8">
        <v>1</v>
      </c>
      <c r="Q6" s="7">
        <v>0</v>
      </c>
      <c r="R6" s="7">
        <v>0</v>
      </c>
      <c r="S6" s="7">
        <v>0</v>
      </c>
      <c r="T6" s="10">
        <f>Q6/P6</f>
        <v>0</v>
      </c>
      <c r="U6" s="11" t="s">
        <v>31</v>
      </c>
      <c r="V6" s="11" t="s">
        <v>32</v>
      </c>
      <c r="W6" s="11" t="s">
        <v>33</v>
      </c>
    </row>
    <row r="7" spans="2:23" s="4" customFormat="1" ht="382.5" x14ac:dyDescent="0.2">
      <c r="B7" s="12" t="s">
        <v>34</v>
      </c>
      <c r="C7" s="13" t="s">
        <v>35</v>
      </c>
      <c r="D7" s="13" t="s">
        <v>36</v>
      </c>
      <c r="E7" s="14" t="s">
        <v>29</v>
      </c>
      <c r="F7" s="12">
        <v>2017</v>
      </c>
      <c r="G7" s="12">
        <v>2021</v>
      </c>
      <c r="H7" s="15" t="s">
        <v>30</v>
      </c>
      <c r="I7" s="15">
        <v>1</v>
      </c>
      <c r="J7" s="15">
        <v>1</v>
      </c>
      <c r="K7" s="15">
        <v>0</v>
      </c>
      <c r="L7" s="16">
        <f>K7/J7</f>
        <v>0</v>
      </c>
      <c r="M7" s="15">
        <v>1</v>
      </c>
      <c r="N7" s="15">
        <v>0</v>
      </c>
      <c r="O7" s="16">
        <f>N7/M7</f>
        <v>0</v>
      </c>
      <c r="P7" s="15">
        <v>1</v>
      </c>
      <c r="Q7" s="14">
        <v>0</v>
      </c>
      <c r="R7" s="14">
        <v>0</v>
      </c>
      <c r="S7" s="14">
        <v>0</v>
      </c>
      <c r="T7" s="17">
        <f>Q7/P7</f>
        <v>0</v>
      </c>
      <c r="U7" s="18" t="s">
        <v>37</v>
      </c>
      <c r="V7" s="18" t="s">
        <v>38</v>
      </c>
      <c r="W7" s="18" t="s">
        <v>39</v>
      </c>
    </row>
    <row r="8" spans="2:23" s="4" customFormat="1" ht="15.75" customHeight="1" x14ac:dyDescent="0.2">
      <c r="B8" s="30" t="s">
        <v>40</v>
      </c>
      <c r="C8" s="30"/>
      <c r="D8" s="30"/>
      <c r="E8" s="30"/>
      <c r="F8" s="30"/>
      <c r="G8" s="30"/>
      <c r="H8" s="30"/>
      <c r="I8" s="30"/>
      <c r="J8" s="30"/>
      <c r="K8" s="30"/>
      <c r="L8" s="30"/>
      <c r="M8" s="30"/>
      <c r="N8" s="30"/>
      <c r="O8" s="30"/>
      <c r="P8" s="30"/>
      <c r="Q8" s="30"/>
      <c r="R8" s="30"/>
      <c r="S8" s="30"/>
      <c r="T8" s="30"/>
      <c r="U8" s="30"/>
      <c r="V8" s="30"/>
      <c r="W8" s="30"/>
    </row>
    <row r="9" spans="2:23" s="4" customFormat="1" ht="301.5" customHeight="1" x14ac:dyDescent="0.2">
      <c r="B9" s="14" t="s">
        <v>41</v>
      </c>
      <c r="C9" s="14" t="s">
        <v>42</v>
      </c>
      <c r="D9" s="14" t="s">
        <v>43</v>
      </c>
      <c r="E9" s="14" t="s">
        <v>44</v>
      </c>
      <c r="F9" s="14">
        <v>2019</v>
      </c>
      <c r="G9" s="14">
        <v>2021</v>
      </c>
      <c r="H9" s="14" t="s">
        <v>30</v>
      </c>
      <c r="I9" s="14">
        <v>0</v>
      </c>
      <c r="J9" s="17">
        <v>1</v>
      </c>
      <c r="K9" s="17">
        <v>0.9</v>
      </c>
      <c r="L9" s="17">
        <v>0.9</v>
      </c>
      <c r="M9" s="17">
        <v>1</v>
      </c>
      <c r="N9" s="17">
        <v>0.9</v>
      </c>
      <c r="O9" s="17">
        <v>0.9</v>
      </c>
      <c r="P9" s="17">
        <v>0.1</v>
      </c>
      <c r="Q9" s="14">
        <v>0</v>
      </c>
      <c r="R9" s="14">
        <v>0</v>
      </c>
      <c r="S9" s="14">
        <v>0</v>
      </c>
      <c r="T9" s="17">
        <v>0</v>
      </c>
      <c r="U9" s="18" t="s">
        <v>45</v>
      </c>
      <c r="V9" s="18" t="s">
        <v>46</v>
      </c>
      <c r="W9" s="18" t="s">
        <v>47</v>
      </c>
    </row>
    <row r="10" spans="2:23" s="4" customFormat="1" ht="247.5" customHeight="1" x14ac:dyDescent="0.2">
      <c r="B10" s="14" t="s">
        <v>48</v>
      </c>
      <c r="C10" s="14" t="s">
        <v>49</v>
      </c>
      <c r="D10" s="14" t="s">
        <v>50</v>
      </c>
      <c r="E10" s="14" t="s">
        <v>44</v>
      </c>
      <c r="F10" s="14">
        <v>2017</v>
      </c>
      <c r="G10" s="14">
        <v>2021</v>
      </c>
      <c r="H10" s="14" t="s">
        <v>30</v>
      </c>
      <c r="I10" s="14">
        <v>0</v>
      </c>
      <c r="J10" s="17">
        <v>1</v>
      </c>
      <c r="K10" s="17">
        <v>0.5</v>
      </c>
      <c r="L10" s="17">
        <v>0.5</v>
      </c>
      <c r="M10" s="17">
        <v>0.7</v>
      </c>
      <c r="N10" s="17">
        <v>0.5</v>
      </c>
      <c r="O10" s="17">
        <v>0.5</v>
      </c>
      <c r="P10" s="17">
        <v>0.7</v>
      </c>
      <c r="Q10" s="14">
        <v>0</v>
      </c>
      <c r="R10" s="14">
        <v>0</v>
      </c>
      <c r="S10" s="19">
        <v>0</v>
      </c>
      <c r="T10" s="17">
        <v>0</v>
      </c>
      <c r="U10" s="18" t="s">
        <v>51</v>
      </c>
      <c r="V10" s="18" t="s">
        <v>52</v>
      </c>
      <c r="W10" s="20" t="s">
        <v>53</v>
      </c>
    </row>
    <row r="11" spans="2:23" ht="209.25" customHeight="1" x14ac:dyDescent="0.2">
      <c r="B11" s="14" t="s">
        <v>54</v>
      </c>
      <c r="C11" s="18" t="s">
        <v>55</v>
      </c>
      <c r="D11" s="18" t="s">
        <v>56</v>
      </c>
      <c r="E11" s="14" t="s">
        <v>29</v>
      </c>
      <c r="F11" s="14">
        <v>2017</v>
      </c>
      <c r="G11" s="14">
        <v>2021</v>
      </c>
      <c r="H11" s="15" t="s">
        <v>30</v>
      </c>
      <c r="I11" s="15" t="s">
        <v>57</v>
      </c>
      <c r="J11" s="15">
        <v>6</v>
      </c>
      <c r="K11" s="15">
        <v>4</v>
      </c>
      <c r="L11" s="16">
        <f>K11/J11</f>
        <v>0.66666666666666663</v>
      </c>
      <c r="M11" s="15">
        <v>5</v>
      </c>
      <c r="N11" s="15">
        <v>4</v>
      </c>
      <c r="O11" s="16">
        <f>N11/M11</f>
        <v>0.8</v>
      </c>
      <c r="P11" s="15">
        <v>1</v>
      </c>
      <c r="Q11" s="14">
        <v>0</v>
      </c>
      <c r="R11" s="14">
        <v>0</v>
      </c>
      <c r="S11" s="14">
        <v>0</v>
      </c>
      <c r="T11" s="17">
        <f>Q11/P11</f>
        <v>0</v>
      </c>
      <c r="U11" s="18" t="s">
        <v>58</v>
      </c>
      <c r="V11" s="18" t="s">
        <v>59</v>
      </c>
      <c r="W11" s="21" t="s">
        <v>60</v>
      </c>
    </row>
    <row r="12" spans="2:23" ht="107.25" customHeight="1" x14ac:dyDescent="0.2">
      <c r="B12" s="14" t="s">
        <v>61</v>
      </c>
      <c r="C12" s="18" t="s">
        <v>62</v>
      </c>
      <c r="D12" s="18" t="s">
        <v>63</v>
      </c>
      <c r="E12" s="14" t="s">
        <v>29</v>
      </c>
      <c r="F12" s="14">
        <v>2017</v>
      </c>
      <c r="G12" s="14">
        <v>2020</v>
      </c>
      <c r="H12" s="15" t="s">
        <v>30</v>
      </c>
      <c r="I12" s="15">
        <v>1</v>
      </c>
      <c r="J12" s="15">
        <v>4</v>
      </c>
      <c r="K12" s="15">
        <v>3</v>
      </c>
      <c r="L12" s="16">
        <f>K12/J12</f>
        <v>0.75</v>
      </c>
      <c r="M12" s="15">
        <v>2</v>
      </c>
      <c r="N12" s="15">
        <v>1</v>
      </c>
      <c r="O12" s="16">
        <f>N12/M12</f>
        <v>0.5</v>
      </c>
      <c r="P12" s="15">
        <v>1</v>
      </c>
      <c r="Q12" s="14">
        <v>0</v>
      </c>
      <c r="R12" s="14">
        <v>0</v>
      </c>
      <c r="S12" s="14">
        <v>0</v>
      </c>
      <c r="T12" s="17">
        <f>Q12/P12</f>
        <v>0</v>
      </c>
      <c r="U12" s="18" t="s">
        <v>64</v>
      </c>
      <c r="V12" s="18" t="s">
        <v>65</v>
      </c>
      <c r="W12" s="21" t="s">
        <v>66</v>
      </c>
    </row>
    <row r="13" spans="2:23" ht="224.25" customHeight="1" x14ac:dyDescent="0.2">
      <c r="B13" s="14" t="s">
        <v>67</v>
      </c>
      <c r="C13" s="18" t="s">
        <v>68</v>
      </c>
      <c r="D13" s="18" t="s">
        <v>69</v>
      </c>
      <c r="E13" s="12" t="s">
        <v>70</v>
      </c>
      <c r="F13" s="14">
        <v>2017</v>
      </c>
      <c r="G13" s="14">
        <v>2031</v>
      </c>
      <c r="H13" s="15" t="s">
        <v>30</v>
      </c>
      <c r="I13" s="15">
        <v>0</v>
      </c>
      <c r="J13" s="16">
        <v>1</v>
      </c>
      <c r="K13" s="16">
        <v>1</v>
      </c>
      <c r="L13" s="22">
        <v>1</v>
      </c>
      <c r="M13" s="16">
        <v>1</v>
      </c>
      <c r="N13" s="16">
        <v>1</v>
      </c>
      <c r="O13" s="16">
        <v>1</v>
      </c>
      <c r="P13" s="16">
        <v>1</v>
      </c>
      <c r="Q13" s="14">
        <v>0</v>
      </c>
      <c r="R13" s="14">
        <v>0</v>
      </c>
      <c r="S13" s="14">
        <v>0</v>
      </c>
      <c r="T13" s="17">
        <v>0</v>
      </c>
      <c r="U13" s="18" t="s">
        <v>71</v>
      </c>
      <c r="V13" s="18" t="s">
        <v>72</v>
      </c>
      <c r="W13" s="21" t="s">
        <v>73</v>
      </c>
    </row>
    <row r="14" spans="2:23" ht="186" customHeight="1" x14ac:dyDescent="0.2">
      <c r="B14" s="12" t="s">
        <v>74</v>
      </c>
      <c r="C14" s="13" t="s">
        <v>75</v>
      </c>
      <c r="D14" s="13" t="s">
        <v>76</v>
      </c>
      <c r="E14" s="12" t="s">
        <v>70</v>
      </c>
      <c r="F14" s="12">
        <v>2017</v>
      </c>
      <c r="G14" s="12">
        <v>2031</v>
      </c>
      <c r="H14" s="15" t="s">
        <v>30</v>
      </c>
      <c r="I14" s="15">
        <v>0</v>
      </c>
      <c r="J14" s="15">
        <v>15</v>
      </c>
      <c r="K14" s="15">
        <v>3</v>
      </c>
      <c r="L14" s="16">
        <f>K14/J14</f>
        <v>0.2</v>
      </c>
      <c r="M14" s="15">
        <v>4</v>
      </c>
      <c r="N14" s="15">
        <v>1</v>
      </c>
      <c r="O14" s="16">
        <f>N14/M14</f>
        <v>0.25</v>
      </c>
      <c r="P14" s="15">
        <v>1</v>
      </c>
      <c r="Q14" s="14">
        <v>0</v>
      </c>
      <c r="R14" s="14">
        <v>0</v>
      </c>
      <c r="S14" s="14">
        <v>0</v>
      </c>
      <c r="T14" s="17">
        <f>Q14/P14</f>
        <v>0</v>
      </c>
      <c r="U14" s="18" t="s">
        <v>77</v>
      </c>
      <c r="V14" s="18" t="s">
        <v>78</v>
      </c>
      <c r="W14" s="21" t="s">
        <v>79</v>
      </c>
    </row>
    <row r="15" spans="2:23" ht="129" customHeight="1" x14ac:dyDescent="0.2">
      <c r="B15" s="12" t="s">
        <v>80</v>
      </c>
      <c r="C15" s="13" t="s">
        <v>81</v>
      </c>
      <c r="D15" s="13" t="s">
        <v>82</v>
      </c>
      <c r="E15" s="12" t="s">
        <v>70</v>
      </c>
      <c r="F15" s="12">
        <v>2017</v>
      </c>
      <c r="G15" s="12">
        <v>2031</v>
      </c>
      <c r="H15" s="15" t="s">
        <v>30</v>
      </c>
      <c r="I15" s="15">
        <v>0</v>
      </c>
      <c r="J15" s="15">
        <v>37</v>
      </c>
      <c r="K15" s="15">
        <v>3</v>
      </c>
      <c r="L15" s="16">
        <f>3/37</f>
        <v>8.1081081081081086E-2</v>
      </c>
      <c r="M15" s="15">
        <v>9</v>
      </c>
      <c r="N15" s="15">
        <v>3</v>
      </c>
      <c r="O15" s="16">
        <f>+N15/M15</f>
        <v>0.33333333333333331</v>
      </c>
      <c r="P15" s="15">
        <v>2</v>
      </c>
      <c r="Q15" s="14">
        <v>0</v>
      </c>
      <c r="R15" s="14">
        <v>0</v>
      </c>
      <c r="S15" s="14">
        <v>0</v>
      </c>
      <c r="T15" s="17">
        <v>0</v>
      </c>
      <c r="U15" s="18" t="s">
        <v>83</v>
      </c>
      <c r="V15" s="18" t="s">
        <v>84</v>
      </c>
      <c r="W15" s="18" t="s">
        <v>85</v>
      </c>
    </row>
    <row r="16" spans="2:23" ht="161.25" customHeight="1" x14ac:dyDescent="0.2">
      <c r="B16" s="14" t="s">
        <v>86</v>
      </c>
      <c r="C16" s="18" t="s">
        <v>87</v>
      </c>
      <c r="D16" s="18" t="s">
        <v>88</v>
      </c>
      <c r="E16" s="14" t="s">
        <v>29</v>
      </c>
      <c r="F16" s="14">
        <v>2018</v>
      </c>
      <c r="G16" s="14">
        <v>2031</v>
      </c>
      <c r="H16" s="14" t="s">
        <v>89</v>
      </c>
      <c r="I16" s="14">
        <v>0</v>
      </c>
      <c r="J16" s="14">
        <v>8</v>
      </c>
      <c r="K16" s="14">
        <v>1</v>
      </c>
      <c r="L16" s="16">
        <f>K16/J16</f>
        <v>0.125</v>
      </c>
      <c r="M16" s="14">
        <v>3</v>
      </c>
      <c r="N16" s="14">
        <v>1</v>
      </c>
      <c r="O16" s="16">
        <f>N16/M16</f>
        <v>0.33333333333333331</v>
      </c>
      <c r="P16" s="14">
        <v>1</v>
      </c>
      <c r="Q16" s="14">
        <v>0</v>
      </c>
      <c r="R16" s="14">
        <v>0</v>
      </c>
      <c r="S16" s="14">
        <v>0</v>
      </c>
      <c r="T16" s="17">
        <f>Q16/P16</f>
        <v>0</v>
      </c>
      <c r="U16" s="18" t="s">
        <v>90</v>
      </c>
      <c r="V16" s="18" t="s">
        <v>91</v>
      </c>
      <c r="W16" s="21" t="s">
        <v>92</v>
      </c>
    </row>
    <row r="17" spans="23:23" s="1" customFormat="1" x14ac:dyDescent="0.2"/>
    <row r="18" spans="23:23" s="1" customFormat="1" ht="231" customHeight="1" x14ac:dyDescent="0.2"/>
    <row r="19" spans="23:23" s="1" customFormat="1" ht="312.75" customHeight="1" x14ac:dyDescent="0.2"/>
    <row r="26" spans="23:23" x14ac:dyDescent="0.2">
      <c r="W26" s="26"/>
    </row>
  </sheetData>
  <mergeCells count="5">
    <mergeCell ref="B1:W1"/>
    <mergeCell ref="B2:W2"/>
    <mergeCell ref="B4:W4"/>
    <mergeCell ref="B5:W5"/>
    <mergeCell ref="B8:W8"/>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heetViews>
  <sheetFormatPr baseColWidth="10" defaultColWidth="9.140625" defaultRowHeight="15" x14ac:dyDescent="0.25"/>
  <cols>
    <col min="1" max="2" width="9.140625" customWidth="1"/>
    <col min="3" max="3" width="24.140625" customWidth="1"/>
    <col min="4" max="4" width="26.5703125" customWidth="1"/>
    <col min="5" max="5" width="27" customWidth="1"/>
    <col min="6" max="7" width="9.140625" customWidth="1"/>
    <col min="8" max="8" width="11.7109375" customWidth="1"/>
    <col min="9" max="15" width="9.140625" customWidth="1"/>
    <col min="16" max="16" width="67.28515625" customWidth="1"/>
    <col min="17" max="17" width="101.5703125" customWidth="1"/>
    <col min="18" max="18" width="9.140625" customWidth="1"/>
  </cols>
  <sheetData>
    <row r="1" spans="1:17" x14ac:dyDescent="0.25">
      <c r="A1" s="1"/>
      <c r="B1" s="27" t="s">
        <v>0</v>
      </c>
      <c r="C1" s="27"/>
      <c r="D1" s="27"/>
      <c r="E1" s="27"/>
      <c r="F1" s="27"/>
      <c r="G1" s="27"/>
      <c r="H1" s="27"/>
      <c r="I1" s="27"/>
      <c r="J1" s="27"/>
      <c r="K1" s="27"/>
      <c r="L1" s="27"/>
      <c r="M1" s="27"/>
      <c r="N1" s="27"/>
      <c r="O1" s="27"/>
      <c r="P1" s="27"/>
      <c r="Q1" s="27"/>
    </row>
    <row r="2" spans="1:17" x14ac:dyDescent="0.25">
      <c r="A2" s="1"/>
      <c r="B2" s="28" t="s">
        <v>1</v>
      </c>
      <c r="C2" s="28"/>
      <c r="D2" s="28"/>
      <c r="E2" s="28"/>
      <c r="F2" s="28"/>
      <c r="G2" s="28"/>
      <c r="H2" s="28"/>
      <c r="I2" s="28"/>
      <c r="J2" s="28"/>
      <c r="K2" s="28"/>
      <c r="L2" s="28"/>
      <c r="M2" s="28"/>
      <c r="N2" s="28"/>
      <c r="O2" s="28"/>
      <c r="P2" s="28"/>
      <c r="Q2" s="28"/>
    </row>
    <row r="3" spans="1:17" ht="39" thickBot="1" x14ac:dyDescent="0.3">
      <c r="A3" s="1"/>
      <c r="B3" s="2" t="s">
        <v>2</v>
      </c>
      <c r="C3" s="3" t="s">
        <v>3</v>
      </c>
      <c r="D3" s="3" t="s">
        <v>4</v>
      </c>
      <c r="E3" s="3" t="s">
        <v>5</v>
      </c>
      <c r="F3" s="3" t="s">
        <v>6</v>
      </c>
      <c r="G3" s="3" t="s">
        <v>7</v>
      </c>
      <c r="H3" s="3" t="s">
        <v>8</v>
      </c>
      <c r="I3" s="3" t="s">
        <v>9</v>
      </c>
      <c r="J3" s="3" t="s">
        <v>10</v>
      </c>
      <c r="K3" s="3" t="s">
        <v>11</v>
      </c>
      <c r="L3" s="3" t="s">
        <v>12</v>
      </c>
      <c r="M3" s="3" t="s">
        <v>93</v>
      </c>
      <c r="N3" s="3" t="s">
        <v>94</v>
      </c>
      <c r="O3" s="3" t="s">
        <v>95</v>
      </c>
      <c r="P3" s="3" t="s">
        <v>96</v>
      </c>
      <c r="Q3" s="3" t="s">
        <v>22</v>
      </c>
    </row>
    <row r="4" spans="1:17" x14ac:dyDescent="0.25">
      <c r="A4" s="4"/>
      <c r="B4" s="29" t="s">
        <v>97</v>
      </c>
      <c r="C4" s="29"/>
      <c r="D4" s="29"/>
      <c r="E4" s="29"/>
      <c r="F4" s="29"/>
      <c r="G4" s="29"/>
      <c r="H4" s="29"/>
      <c r="I4" s="29"/>
      <c r="J4" s="29"/>
      <c r="K4" s="29"/>
      <c r="L4" s="29"/>
      <c r="M4" s="29"/>
      <c r="N4" s="29"/>
      <c r="O4" s="29"/>
      <c r="P4" s="29"/>
      <c r="Q4" s="29"/>
    </row>
    <row r="5" spans="1:17" x14ac:dyDescent="0.25">
      <c r="A5" s="4"/>
      <c r="B5" s="30" t="s">
        <v>98</v>
      </c>
      <c r="C5" s="30"/>
      <c r="D5" s="30"/>
      <c r="E5" s="30"/>
      <c r="F5" s="30"/>
      <c r="G5" s="30"/>
      <c r="H5" s="30"/>
      <c r="I5" s="30"/>
      <c r="J5" s="30"/>
      <c r="K5" s="30"/>
      <c r="L5" s="30"/>
      <c r="M5" s="30"/>
      <c r="N5" s="30"/>
      <c r="O5" s="30"/>
      <c r="P5" s="30"/>
      <c r="Q5" s="30"/>
    </row>
    <row r="6" spans="1:17" ht="408" x14ac:dyDescent="0.25">
      <c r="A6" s="4"/>
      <c r="B6" s="14" t="s">
        <v>99</v>
      </c>
      <c r="C6" s="14" t="s">
        <v>100</v>
      </c>
      <c r="D6" s="14" t="s">
        <v>101</v>
      </c>
      <c r="E6" s="14" t="s">
        <v>44</v>
      </c>
      <c r="F6" s="14">
        <v>2017</v>
      </c>
      <c r="G6" s="14">
        <v>2018</v>
      </c>
      <c r="H6" s="14" t="s">
        <v>30</v>
      </c>
      <c r="I6" s="14">
        <v>0</v>
      </c>
      <c r="J6" s="31">
        <v>1</v>
      </c>
      <c r="K6" s="31">
        <v>1</v>
      </c>
      <c r="L6" s="17">
        <v>1</v>
      </c>
      <c r="M6" s="17">
        <v>1</v>
      </c>
      <c r="N6" s="17">
        <v>1</v>
      </c>
      <c r="O6" s="17">
        <v>1</v>
      </c>
      <c r="P6" s="18" t="s">
        <v>102</v>
      </c>
      <c r="Q6" s="18" t="s">
        <v>103</v>
      </c>
    </row>
  </sheetData>
  <mergeCells count="4">
    <mergeCell ref="B1:Q1"/>
    <mergeCell ref="B2:Q2"/>
    <mergeCell ref="B4:Q4"/>
    <mergeCell ref="B5:Q5"/>
  </mergeCells>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2TV4CCKVFCYA-109545416-54</_dlc_DocId>
    <_dlc_DocIdUrl xmlns="81cc8fc0-8d1e-4295-8f37-5d076116407c">
      <Url>https://www.minjusticia.gov.co/servicio-ciudadano/_layouts/15/DocIdRedir.aspx?ID=2TV4CCKVFCYA-109545416-54</Url>
      <Description>2TV4CCKVFCYA-109545416-54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193003-97C9-492F-B765-2CD5DDEDEABB}"/>
</file>

<file path=customXml/itemProps2.xml><?xml version="1.0" encoding="utf-8"?>
<ds:datastoreItem xmlns:ds="http://schemas.openxmlformats.org/officeDocument/2006/customXml" ds:itemID="{B109352E-1FEE-46A4-81F7-E6CFDFEA62F5}"/>
</file>

<file path=customXml/itemProps3.xml><?xml version="1.0" encoding="utf-8"?>
<ds:datastoreItem xmlns:ds="http://schemas.openxmlformats.org/officeDocument/2006/customXml" ds:itemID="{D8DEBAF0-C71B-49AB-9702-C0B4E9BDCA37}"/>
</file>

<file path=customXml/itemProps4.xml><?xml version="1.0" encoding="utf-8"?>
<ds:datastoreItem xmlns:ds="http://schemas.openxmlformats.org/officeDocument/2006/customXml" ds:itemID="{523BE645-851B-4051-97C7-56262139BF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Reporte_tercer_trimestre_2020</vt:lpstr>
      <vt:lpstr>Reporte_C431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dc:description/>
  <cp:lastModifiedBy>diego fernando sanchez</cp:lastModifiedBy>
  <dcterms:created xsi:type="dcterms:W3CDTF">2020-03-25T21:45:39Z</dcterms:created>
  <dcterms:modified xsi:type="dcterms:W3CDTF">2020-10-28T19:51:18Z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1fffbac3-2c98-4edb-982d-d4527904dc95</vt:lpwstr>
  </property>
</Properties>
</file>