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RIANA\Documents\MINJUSTICIA\Informe  de gestion Minjusticia\2021\Presupuesto 2021\INFORMES PARA PUBLICAR Y MINHACIENDA\PUBLICACIONES\Ejecucuión presupuestal Vigencia\"/>
    </mc:Choice>
  </mc:AlternateContent>
  <bookViews>
    <workbookView xWindow="0" yWindow="0" windowWidth="20490" windowHeight="9045" firstSheet="1" activeTab="1"/>
  </bookViews>
  <sheets>
    <sheet name="REP_EPG034_EjecucionPresupuesta" sheetId="2" state="hidden" r:id="rId1"/>
    <sheet name="Hoja1" sheetId="1" r:id="rId2"/>
  </sheets>
  <definedNames>
    <definedName name="_xlnm._FilterDatabase" localSheetId="0" hidden="1">REP_EPG034_EjecucionPresupuesta!$A$4:$AB$140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1" i="1" l="1"/>
  <c r="H130" i="1"/>
  <c r="H129" i="1"/>
  <c r="H128" i="1"/>
  <c r="H127" i="1"/>
  <c r="F131" i="1"/>
  <c r="F130" i="1"/>
  <c r="F129" i="1"/>
  <c r="F128" i="1"/>
  <c r="F127" i="1"/>
  <c r="D131" i="1"/>
  <c r="D130" i="1"/>
  <c r="D129" i="1"/>
  <c r="D128" i="1"/>
  <c r="D127" i="1"/>
  <c r="C131" i="1"/>
  <c r="C130" i="1"/>
  <c r="C129" i="1"/>
  <c r="C128" i="1"/>
  <c r="C127" i="1"/>
  <c r="H110" i="1"/>
  <c r="H109" i="1"/>
  <c r="H108" i="1"/>
  <c r="F110" i="1"/>
  <c r="F109" i="1"/>
  <c r="F108" i="1"/>
  <c r="D110" i="1"/>
  <c r="D109" i="1"/>
  <c r="D108" i="1"/>
  <c r="H107" i="1"/>
  <c r="F107" i="1"/>
  <c r="D107" i="1"/>
  <c r="H106" i="1"/>
  <c r="F106" i="1"/>
  <c r="D106" i="1"/>
  <c r="C110" i="1"/>
  <c r="C109" i="1"/>
  <c r="C108" i="1"/>
  <c r="C107" i="1"/>
  <c r="C106" i="1"/>
  <c r="H87" i="1"/>
  <c r="H86" i="1"/>
  <c r="H85" i="1"/>
  <c r="H84" i="1"/>
  <c r="H83" i="1"/>
  <c r="H82" i="1"/>
  <c r="F87" i="1"/>
  <c r="F86" i="1"/>
  <c r="F85" i="1"/>
  <c r="F84" i="1"/>
  <c r="F83" i="1"/>
  <c r="F82" i="1"/>
  <c r="D87" i="1"/>
  <c r="D86" i="1"/>
  <c r="D85" i="1"/>
  <c r="D84" i="1"/>
  <c r="D83" i="1"/>
  <c r="D82" i="1"/>
  <c r="C87" i="1"/>
  <c r="C86" i="1"/>
  <c r="C85" i="1"/>
  <c r="C84" i="1"/>
  <c r="C83" i="1"/>
  <c r="C82" i="1"/>
  <c r="H65" i="1"/>
  <c r="H64" i="1"/>
  <c r="H63" i="1"/>
  <c r="H62" i="1"/>
  <c r="H61" i="1"/>
  <c r="F65" i="1"/>
  <c r="F64" i="1"/>
  <c r="F63" i="1"/>
  <c r="F62" i="1"/>
  <c r="F61" i="1"/>
  <c r="D65" i="1"/>
  <c r="D64" i="1"/>
  <c r="D63" i="1"/>
  <c r="D62" i="1"/>
  <c r="D61" i="1"/>
  <c r="C65" i="1"/>
  <c r="C64" i="1"/>
  <c r="C63" i="1"/>
  <c r="C62" i="1"/>
  <c r="C61" i="1"/>
  <c r="H43" i="1"/>
  <c r="H42" i="1"/>
  <c r="H41" i="1"/>
  <c r="H40" i="1"/>
  <c r="F43" i="1"/>
  <c r="D43" i="1"/>
  <c r="D42" i="1"/>
  <c r="D41" i="1"/>
  <c r="D40" i="1"/>
  <c r="D39" i="1"/>
  <c r="C43" i="1"/>
  <c r="C42" i="1"/>
  <c r="C41" i="1"/>
  <c r="C40" i="1"/>
  <c r="C39" i="1"/>
  <c r="F39" i="1"/>
  <c r="F42" i="1"/>
  <c r="F41" i="1"/>
  <c r="F40" i="1"/>
  <c r="H39" i="1" l="1"/>
  <c r="G40" i="1" l="1"/>
  <c r="C17" i="1" l="1"/>
  <c r="H22" i="1" l="1"/>
  <c r="E87" i="1" l="1"/>
  <c r="E39" i="1"/>
  <c r="G39" i="1"/>
  <c r="D22" i="1"/>
  <c r="F21" i="1"/>
  <c r="H21" i="1"/>
  <c r="H20" i="1"/>
  <c r="H18" i="1"/>
  <c r="H17" i="1"/>
  <c r="I17" i="1" s="1"/>
  <c r="F20" i="1"/>
  <c r="F19" i="1"/>
  <c r="F18" i="1"/>
  <c r="F17" i="1"/>
  <c r="G17" i="1" s="1"/>
  <c r="D17" i="1"/>
  <c r="E17" i="1" s="1"/>
  <c r="D18" i="1"/>
  <c r="D19" i="1"/>
  <c r="D20" i="1"/>
  <c r="D21" i="1"/>
  <c r="C22" i="1"/>
  <c r="I22" i="1" s="1"/>
  <c r="C21" i="1"/>
  <c r="C19" i="1"/>
  <c r="C18" i="1"/>
  <c r="H126" i="1"/>
  <c r="H133" i="1" s="1"/>
  <c r="F126" i="1"/>
  <c r="F133" i="1" s="1"/>
  <c r="D126" i="1"/>
  <c r="D133" i="1" s="1"/>
  <c r="C126" i="1"/>
  <c r="C133" i="1" s="1"/>
  <c r="H105" i="1"/>
  <c r="F105" i="1"/>
  <c r="F112" i="1" s="1"/>
  <c r="D105" i="1"/>
  <c r="D112" i="1" s="1"/>
  <c r="C105" i="1"/>
  <c r="C112" i="1" s="1"/>
  <c r="F60" i="1"/>
  <c r="D60" i="1"/>
  <c r="D67" i="1" s="1"/>
  <c r="C60" i="1"/>
  <c r="C67" i="1" s="1"/>
  <c r="H38" i="1"/>
  <c r="H45" i="1" s="1"/>
  <c r="F38" i="1"/>
  <c r="F45" i="1" s="1"/>
  <c r="D38" i="1"/>
  <c r="D45" i="1" s="1"/>
  <c r="C38" i="1"/>
  <c r="C45" i="1" s="1"/>
  <c r="I130" i="1"/>
  <c r="G130" i="1"/>
  <c r="E130" i="1"/>
  <c r="I129" i="1"/>
  <c r="I128" i="1"/>
  <c r="G128" i="1"/>
  <c r="G127" i="1"/>
  <c r="I109" i="1"/>
  <c r="G109" i="1"/>
  <c r="E109" i="1"/>
  <c r="I86" i="1"/>
  <c r="G86" i="1"/>
  <c r="E86" i="1"/>
  <c r="I64" i="1"/>
  <c r="G64" i="1"/>
  <c r="E64" i="1"/>
  <c r="I42" i="1"/>
  <c r="G42" i="1"/>
  <c r="E42" i="1"/>
  <c r="E127" i="1"/>
  <c r="E128" i="1"/>
  <c r="G131" i="1"/>
  <c r="I131" i="1"/>
  <c r="I106" i="1"/>
  <c r="G87" i="1"/>
  <c r="G106" i="1"/>
  <c r="I127" i="1"/>
  <c r="E82" i="1"/>
  <c r="E131" i="1"/>
  <c r="G107" i="1"/>
  <c r="E110" i="1"/>
  <c r="G129" i="1"/>
  <c r="E108" i="1"/>
  <c r="E129" i="1"/>
  <c r="E106" i="1"/>
  <c r="G43" i="1"/>
  <c r="G65" i="1"/>
  <c r="I107" i="1"/>
  <c r="I82" i="1"/>
  <c r="E43" i="1"/>
  <c r="I110" i="1"/>
  <c r="G110" i="1"/>
  <c r="F22" i="1"/>
  <c r="I43" i="1"/>
  <c r="I87" i="1"/>
  <c r="E63" i="1"/>
  <c r="I65" i="1"/>
  <c r="G63" i="1"/>
  <c r="E84" i="1"/>
  <c r="G108" i="1"/>
  <c r="I108" i="1"/>
  <c r="I84" i="1"/>
  <c r="G82" i="1"/>
  <c r="E107" i="1"/>
  <c r="E65" i="1"/>
  <c r="G84" i="1"/>
  <c r="G83" i="1"/>
  <c r="E83" i="1"/>
  <c r="D81" i="1"/>
  <c r="D89" i="1" s="1"/>
  <c r="H81" i="1"/>
  <c r="H89" i="1" s="1"/>
  <c r="F81" i="1"/>
  <c r="F89" i="1" s="1"/>
  <c r="I61" i="1"/>
  <c r="E40" i="1"/>
  <c r="G61" i="1"/>
  <c r="E61" i="1"/>
  <c r="I83" i="1"/>
  <c r="E41" i="1"/>
  <c r="I40" i="1"/>
  <c r="G62" i="1"/>
  <c r="I41" i="1"/>
  <c r="E62" i="1"/>
  <c r="G41" i="1"/>
  <c r="I62" i="1"/>
  <c r="I39" i="1"/>
  <c r="I63" i="1"/>
  <c r="H60" i="1"/>
  <c r="H19" i="1"/>
  <c r="I19" i="1" l="1"/>
  <c r="G60" i="1"/>
  <c r="G22" i="1"/>
  <c r="E21" i="1"/>
  <c r="E105" i="1"/>
  <c r="F67" i="1"/>
  <c r="G67" i="1" s="1"/>
  <c r="G105" i="1"/>
  <c r="G126" i="1"/>
  <c r="E126" i="1"/>
  <c r="E22" i="1"/>
  <c r="G112" i="1"/>
  <c r="G21" i="1"/>
  <c r="E112" i="1"/>
  <c r="I105" i="1"/>
  <c r="H112" i="1"/>
  <c r="I112" i="1" s="1"/>
  <c r="E19" i="1"/>
  <c r="G19" i="1"/>
  <c r="I18" i="1"/>
  <c r="E60" i="1"/>
  <c r="D16" i="1"/>
  <c r="D24" i="1" s="1"/>
  <c r="I60" i="1"/>
  <c r="E18" i="1"/>
  <c r="E38" i="1"/>
  <c r="I126" i="1"/>
  <c r="I133" i="1"/>
  <c r="G133" i="1"/>
  <c r="E133" i="1"/>
  <c r="G18" i="1"/>
  <c r="I21" i="1"/>
  <c r="H16" i="1"/>
  <c r="H24" i="1" s="1"/>
  <c r="H67" i="1"/>
  <c r="I67" i="1" s="1"/>
  <c r="F16" i="1"/>
  <c r="F24" i="1" s="1"/>
  <c r="E67" i="1"/>
  <c r="E45" i="1"/>
  <c r="G38" i="1"/>
  <c r="G45" i="1"/>
  <c r="I45" i="1"/>
  <c r="I38" i="1"/>
  <c r="E85" i="1"/>
  <c r="G85" i="1"/>
  <c r="I85" i="1"/>
  <c r="C81" i="1"/>
  <c r="C89" i="1" s="1"/>
  <c r="C20" i="1"/>
  <c r="E20" i="1" s="1"/>
  <c r="G89" i="1" l="1"/>
  <c r="E89" i="1"/>
  <c r="I89" i="1"/>
  <c r="E81" i="1"/>
  <c r="I81" i="1"/>
  <c r="I20" i="1"/>
  <c r="C16" i="1"/>
  <c r="G20" i="1"/>
  <c r="G81" i="1"/>
  <c r="I16" i="1" l="1"/>
  <c r="G16" i="1"/>
  <c r="E16" i="1"/>
  <c r="C24" i="1"/>
  <c r="G24" i="1" l="1"/>
  <c r="E24" i="1"/>
  <c r="I24" i="1"/>
</calcChain>
</file>

<file path=xl/sharedStrings.xml><?xml version="1.0" encoding="utf-8"?>
<sst xmlns="http://schemas.openxmlformats.org/spreadsheetml/2006/main" count="1806" uniqueCount="254">
  <si>
    <t>SECTOR JUSTICIA</t>
  </si>
  <si>
    <t>Descripción</t>
  </si>
  <si>
    <t>Apropiación Vigente</t>
  </si>
  <si>
    <t>Compromiso</t>
  </si>
  <si>
    <t>%</t>
  </si>
  <si>
    <t>Obligado</t>
  </si>
  <si>
    <t>Pagos</t>
  </si>
  <si>
    <t>Funcionamiento</t>
  </si>
  <si>
    <t>Gastos de Personal</t>
  </si>
  <si>
    <t>Gastos de Comercialización y operaciones</t>
  </si>
  <si>
    <t>Inversión</t>
  </si>
  <si>
    <t>Total</t>
  </si>
  <si>
    <t xml:space="preserve">% </t>
  </si>
  <si>
    <t>Adquisición de Bienes y Servicios</t>
  </si>
  <si>
    <t>Transferencias Corrientes</t>
  </si>
  <si>
    <t xml:space="preserve">Gastos por Tributos Multas Sanciones e Intereses de Mora </t>
  </si>
  <si>
    <t>Año Fiscal:</t>
  </si>
  <si>
    <t/>
  </si>
  <si>
    <t>Vigencia:</t>
  </si>
  <si>
    <t>Actual</t>
  </si>
  <si>
    <t>Periodo:</t>
  </si>
  <si>
    <t>Enero-Julio</t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</si>
  <si>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</si>
  <si>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</si>
  <si>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</si>
  <si>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</si>
  <si>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</si>
  <si>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</si>
  <si>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</si>
  <si>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</si>
  <si>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</si>
  <si>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</si>
  <si>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</si>
  <si>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SUB
ITEM 2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</si>
  <si>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</si>
  <si>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</si>
  <si>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</si>
  <si>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</si>
  <si>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</si>
  <si>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</si>
  <si>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</si>
  <si>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</si>
  <si>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</si>
  <si>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</si>
  <si>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</si>
  <si>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</si>
  <si>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</si>
  <si>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</si>
  <si>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</si>
  <si>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12-01-01</t>
  </si>
  <si>
    <t>MINISTERIO DE JUSTICIA Y DEL DERECHO - GESTIÓN GENERAL</t>
  </si>
  <si>
    <t>A-01-01-01</t>
  </si>
  <si>
    <t>A</t>
  </si>
  <si>
    <t>01</t>
  </si>
  <si>
    <t>Nación</t>
  </si>
  <si>
    <t>10</t>
  </si>
  <si>
    <t>CSF</t>
  </si>
  <si>
    <t>SALARIO</t>
  </si>
  <si>
    <t>A-01-01-02</t>
  </si>
  <si>
    <t>02</t>
  </si>
  <si>
    <t>CONTRIBUCIONES INHERENTES A LA NÓMINA</t>
  </si>
  <si>
    <t>A-01-01-03</t>
  </si>
  <si>
    <t>03</t>
  </si>
  <si>
    <t>REMUNERACIONES NO CONSTITUTIVAS DE FACTOR SALARIAL</t>
  </si>
  <si>
    <t>A-02-01</t>
  </si>
  <si>
    <t>ADQUISICIÓN DE ACTIVOS NO FINANCIEROS</t>
  </si>
  <si>
    <t>A-02-02</t>
  </si>
  <si>
    <t>ADQUISICIONES DIFERENTES DE ACTIVOS</t>
  </si>
  <si>
    <t>16</t>
  </si>
  <si>
    <t>A-03-02-02-104</t>
  </si>
  <si>
    <t>104</t>
  </si>
  <si>
    <t>ACUERDO DE COOPERACION ENTRE EL INSTITUTO LATINOAMERICANO DE LAS NACIONES UNIDAS PARA LA PREVENCION DEL DELITO Y EL TRATAMIENTO DEL DELINCUENTE - ILANUD (LEY 43 DE 1989)</t>
  </si>
  <si>
    <t>A-03-02-02-105</t>
  </si>
  <si>
    <t>105</t>
  </si>
  <si>
    <t>ORGANIZACIÓN PARA LA COOPERACIÓN Y EL DESARROLLO ECONÓMICO OCDE-ARTICULO 47 LEY 1450 DE 2011 Y LEY 1950 DE 2019</t>
  </si>
  <si>
    <t>A-03-02-02-106</t>
  </si>
  <si>
    <t>106</t>
  </si>
  <si>
    <t>TRATADO CONSTITUTIVO DE LA CONFERENCIA DE MINISTROS DE JUSTICIA DE LOS PAÍSES IBEROAMERICANOS (LEY 176 DE 1994)</t>
  </si>
  <si>
    <t>A-03-03-01-028</t>
  </si>
  <si>
    <t>028</t>
  </si>
  <si>
    <t>FONDO PARA LA LUCHA CONTRA LAS DROGAS</t>
  </si>
  <si>
    <t>A-03-03-01-063</t>
  </si>
  <si>
    <t>063</t>
  </si>
  <si>
    <t>11</t>
  </si>
  <si>
    <t>FONDO PARA LA REHABILITACIÓN, INVERSIÓN SOCIAL Y LUCHA CONTRA EL CRIMEN ORGANIZADO</t>
  </si>
  <si>
    <t>A-03-03-01-065</t>
  </si>
  <si>
    <t>065</t>
  </si>
  <si>
    <t>APOYO A LAS DISPOSICIONES PARA GARANTIZAR EL PLENO EJERCICIO DE LOS DERECHOS DE LAS PERSONAS CON DISCAPACIDAD. LEY 1618 DE 2013</t>
  </si>
  <si>
    <t>A-03-03-01-999</t>
  </si>
  <si>
    <t>999</t>
  </si>
  <si>
    <t>OTRAS TRANSFERENCIAS - DISTRIBUCIÓN PREVIO CONCEPTO DGPPN</t>
  </si>
  <si>
    <t>SSF</t>
  </si>
  <si>
    <t>A-03-04-01-012</t>
  </si>
  <si>
    <t>04</t>
  </si>
  <si>
    <t>012</t>
  </si>
  <si>
    <t>ATENCIÓN INTEGRAL A LA POBLACIÓN DESPLAZADA EN CUMPLIMIENTO DE LA SENTENCIA T-025 DE 2004 (NO DE PENSIONES)</t>
  </si>
  <si>
    <t>A-03-04-02-012</t>
  </si>
  <si>
    <t>INCAPACIDADES Y LICENCIAS DE MATERNIDAD Y PATERNIDAD (NO DE PENSIONES)</t>
  </si>
  <si>
    <t>A-03-10-01-001</t>
  </si>
  <si>
    <t>001</t>
  </si>
  <si>
    <t>SENTENCIAS</t>
  </si>
  <si>
    <t>A-03-10-01-002</t>
  </si>
  <si>
    <t>002</t>
  </si>
  <si>
    <t>CONCILIACIONES</t>
  </si>
  <si>
    <t>A-08-01</t>
  </si>
  <si>
    <t>08</t>
  </si>
  <si>
    <t>IMPUESTOS</t>
  </si>
  <si>
    <t>A-08-04-01</t>
  </si>
  <si>
    <t>CUOTA DE FISCALIZACIÓN Y AUDITAJE</t>
  </si>
  <si>
    <t>C-1201-0800-2</t>
  </si>
  <si>
    <t>C</t>
  </si>
  <si>
    <t>1201</t>
  </si>
  <si>
    <t>0800</t>
  </si>
  <si>
    <t>2</t>
  </si>
  <si>
    <t>MEJORAMIENTO DE LA APLICACIÓN DEL PRINCIPIO DE SEGURIDAD JURÍDICA A NIVEL NACIONAL</t>
  </si>
  <si>
    <t>C-1202-0800-14</t>
  </si>
  <si>
    <t>1202</t>
  </si>
  <si>
    <t>14</t>
  </si>
  <si>
    <t>MEJORAMIENTO DEL ACCESO A LA JUSTICIA LOCAL Y RURAL A NIVEL NACIONAL</t>
  </si>
  <si>
    <t>C-1202-0800-15</t>
  </si>
  <si>
    <t>15</t>
  </si>
  <si>
    <t>FORTALECIMIENTO DE LA JUSTICIA CON ENFOQUE DIFERENCIAL A NIVEL NACIONAL</t>
  </si>
  <si>
    <t>C-1202-0800-16</t>
  </si>
  <si>
    <t>13</t>
  </si>
  <si>
    <t>AMPLIACIÓN DE CAPACIDADES PARA LA ARTICULACIÓN Y PROMOCIÓN DE LA JUSTICIA FORMAL A NIVEL NACIONAL</t>
  </si>
  <si>
    <t>C-1203-0800-4</t>
  </si>
  <si>
    <t>1203</t>
  </si>
  <si>
    <t>4</t>
  </si>
  <si>
    <t>DESARROLLO INTEGRAL DE LOS MÉTODOS DE RESOLUCIÓN DE CONFLICTOS A NIVEL NACIONAL</t>
  </si>
  <si>
    <t>C-1204-0800-5</t>
  </si>
  <si>
    <t>1204</t>
  </si>
  <si>
    <t>5</t>
  </si>
  <si>
    <t>FORTALECIMIENTO DE LA ARTICULACIÓN INSTITUCIONAL EN LA APLICACIÓN DE LOS MECANISMOS DE JUSTICIA TRANSICIONAL A NIVEL NACIONAL</t>
  </si>
  <si>
    <t>C-1207-0800-9</t>
  </si>
  <si>
    <t>1207</t>
  </si>
  <si>
    <t>9</t>
  </si>
  <si>
    <t>FORTALECIMIENTO DE LA PREVENCIÓN DEL DELITO EN EL MARCO DE LA POLÍTICA CRIMINAL A NIVEL NACIONAL</t>
  </si>
  <si>
    <t>C-1207-0800-10</t>
  </si>
  <si>
    <t>OPTIMIZACIÓN DE LOS SISTEMAS PENALES EN EL MARCO DE LA POLÍTICA CRIMINAL A NIVEL NACIONAL</t>
  </si>
  <si>
    <t>C-1299-0800-6</t>
  </si>
  <si>
    <t>1299</t>
  </si>
  <si>
    <t>6</t>
  </si>
  <si>
    <t>DISEÑO E IMPLEMENTACIÓN DE UN MODELO DE GESTIÓN DOCUMENTAL Y ADMINISTRACIÓN DE ARCHIVOS EN EL MINISTERIO DE JUSTICIA Y DEL DERECHO  BOGOTÁ</t>
  </si>
  <si>
    <t>C-1299-0800-7</t>
  </si>
  <si>
    <t>7</t>
  </si>
  <si>
    <t>MEJORAMIENTO DE LA EFICIENCIA INSTITUCIONAL DEL MJD PARA EL FORTALECIMIENTO DEL ACCESO A LA JUSTICIA A NIVEL  NACIONAL</t>
  </si>
  <si>
    <t>C-1299-0800-8</t>
  </si>
  <si>
    <t>8</t>
  </si>
  <si>
    <t>FORTALECIMIENTO DE LA GESTIÓN TECNOLÓGICA CON ENFOQUE DE INVESTIGACIÓN, DESARROLLO E INNOVACIÓN PARA EL MEJORAMIENTO DEL ACCESO A LA JUSTICIA A NIVEL NACIONAL</t>
  </si>
  <si>
    <t>12-04-00</t>
  </si>
  <si>
    <t>SUPERINTENDENCIA DE NOTARIADO Y REGISTRO</t>
  </si>
  <si>
    <t>Propios</t>
  </si>
  <si>
    <t>20</t>
  </si>
  <si>
    <t>A-01-01-04</t>
  </si>
  <si>
    <t>OTROS GASTOS DE PERSONAL - DISTRIBUCIÓN PREVIO CONCEPTO DGPPN</t>
  </si>
  <si>
    <t>26</t>
  </si>
  <si>
    <t>A-01-02-01</t>
  </si>
  <si>
    <t>A-01-02-02</t>
  </si>
  <si>
    <t>A-01-02-03</t>
  </si>
  <si>
    <t>A-01-02-04</t>
  </si>
  <si>
    <t>21</t>
  </si>
  <si>
    <t>A-03-03-01-054</t>
  </si>
  <si>
    <t>054</t>
  </si>
  <si>
    <t>FONDO PARA LOS NOTARIOS DE INSUFICIENTES INGRESOS. DECRETO 1672 DE 1997</t>
  </si>
  <si>
    <t>A-03-04-02-001</t>
  </si>
  <si>
    <t>MESADAS PENSIONALES (DE PENSIONES)</t>
  </si>
  <si>
    <t>A-03-04-02-004</t>
  </si>
  <si>
    <t>004</t>
  </si>
  <si>
    <t>BONOS PENSIONALES (DE PENSIONES)</t>
  </si>
  <si>
    <t>A-03-04-02-014</t>
  </si>
  <si>
    <t>014</t>
  </si>
  <si>
    <t>AUXILIOS FUNERARIOS</t>
  </si>
  <si>
    <t>A-03-04-02-022</t>
  </si>
  <si>
    <t>022</t>
  </si>
  <si>
    <t>PROGRAMAS DE VIVIENDA Y OTROS (NO DE PENSIONES)</t>
  </si>
  <si>
    <t>A-03-04-02-089</t>
  </si>
  <si>
    <t>089</t>
  </si>
  <si>
    <t>PRESTACIONES ECONÓMICAS FONPRENOR. DECRETO 1668 DE 1997</t>
  </si>
  <si>
    <t>A-08-04-03</t>
  </si>
  <si>
    <t>CONTRIBUCIÓN NACIONAL DE VALORIZACIÓN</t>
  </si>
  <si>
    <t>C-1204-0800-2</t>
  </si>
  <si>
    <t>SANEAMIENTO Y FORMALIZACIÓN DE LA PROPIEDAD INMOBILIARIA A NIVEL NACIONAL EN EL POSCONFLICTO  NACIONAL</t>
  </si>
  <si>
    <t>C-1209-0800-11</t>
  </si>
  <si>
    <t>1209</t>
  </si>
  <si>
    <t>ACTUALIZACIÓN EN LINEA DE LAS BASES DE DATOS PARA EL CATASTRO MULTIPROPOSITO A NIVEL NACIONAL  NACIONAL</t>
  </si>
  <si>
    <t>C-1209-0800-13</t>
  </si>
  <si>
    <t>MODERNIZACIÓN DE LA INFRAESTRUCTURA FÍSICA DE LA SUPERINTENDENCIA DE NOTARIADO Y REGISTRO A NIVEL  NACIONAL</t>
  </si>
  <si>
    <t>C-1209-0800-14</t>
  </si>
  <si>
    <t>MEJORAMIENTO DE LA COBERTURA DEL SERVICIO PÚBLICO REGISTRAL  NACIONAL</t>
  </si>
  <si>
    <t>C-1299-0800-5</t>
  </si>
  <si>
    <t>IMPLEMENTACIÓN DE LOS SISTEMAS DE GESTIÓN DE LA SUPERINTENDENCIA DE NOTARIADO Y REGISTRO A NIVEL  NACIONAL</t>
  </si>
  <si>
    <t>FORTALECIMIENTO DEL MODELO DE GESTIÓN DE TECNOLOGÍAS DE LA INFORMACIÓN EN LA SUPERINTENDENCIA DE NOTARIADO Y REGISTRO A NIVEL  NACIONAL</t>
  </si>
  <si>
    <t>PROTECCIÓN DE LOS DERECHOS DE LA PROPIEDAD INMOBILIARIA SNR   NACIONAL</t>
  </si>
  <si>
    <t>12-08-00</t>
  </si>
  <si>
    <t>INSTITUTO NACIONAL PENITENCIARIO Y CARCELARIO - INPEC</t>
  </si>
  <si>
    <t>A-03-03-01-017</t>
  </si>
  <si>
    <t>017</t>
  </si>
  <si>
    <t>ATENCIÓN REHABILITACIÓN AL RECLUSO</t>
  </si>
  <si>
    <t>A-03-03-01-018</t>
  </si>
  <si>
    <t>018</t>
  </si>
  <si>
    <t>IMPLEMENTACIÓN Y DESARROLLO DEL SISTEMA INTEGRAL DE TRATAMIENTO PROGRESIVO PENITENCIARIO</t>
  </si>
  <si>
    <t>A-03-03-01-019</t>
  </si>
  <si>
    <t>019</t>
  </si>
  <si>
    <t>SERVICIO POSTPENITENCIARIO LEY 65 DE 1993</t>
  </si>
  <si>
    <t>A-03-04-02-023</t>
  </si>
  <si>
    <t>023</t>
  </si>
  <si>
    <t>INDEMNIZACIÓN POR DISMINUCIÓN DE LA CAPACIDAD PSICOFÍSICA (NO DE PENSIONES)</t>
  </si>
  <si>
    <t>A-05-01-01</t>
  </si>
  <si>
    <t>05</t>
  </si>
  <si>
    <t>MATERIALES Y SUMINISTROS</t>
  </si>
  <si>
    <t>A-05-01-02</t>
  </si>
  <si>
    <t>ADQUISICIÓN DE SERVICIOS</t>
  </si>
  <si>
    <t>A-08-03</t>
  </si>
  <si>
    <t>TASAS Y DERECHOS ADMINISTRATIVOS</t>
  </si>
  <si>
    <t>A-08-05</t>
  </si>
  <si>
    <t>MULTAS, SANCIONES E INTERESES DE MORA</t>
  </si>
  <si>
    <t>C-1206-0800-6</t>
  </si>
  <si>
    <t>1206</t>
  </si>
  <si>
    <t>FORTALECIMIENTO DEL PROGRAMA DE ATENCIÓN DE CONSUMO DE SUSTANCIAS PSICOACTIVAS EN LA POBLACIÓN PRIVADA DE LA LIBERTAD A CARGO DEL INPEC..  NACIONAL</t>
  </si>
  <si>
    <t>C-1206-0800-7</t>
  </si>
  <si>
    <t>ACTUALIZACIÓN  DE LOS PROCESOS EDUCATIVOS EN LOS ESTABLECIMIENTOS DE RECLUSIÓN DEL SISTEMA PENITENCIARIO Y CARCELARIO COLOMBIANO GARANTIZANDO EL DERECHO FUNDAMENTAL A LA EDUCACIÓN Y AL PROCESO DE TRATAMIENTO PENITENCIARIO.    NACIONAL</t>
  </si>
  <si>
    <t>C-1206-0800-8</t>
  </si>
  <si>
    <t>MEJORAMIENTO DE LA PLATAFORMA TECNOLÓGICA DEL INPEC  NACIONAL</t>
  </si>
  <si>
    <t>C-1206-0800-9</t>
  </si>
  <si>
    <t>IMPLEMENTACIÓN DE HERRAMIENTAS DE EVALUACIÓN PENITENCIARIA  NACIONAL</t>
  </si>
  <si>
    <t>C-1206-0800-10</t>
  </si>
  <si>
    <t>IMPLEMENTACIÓN DE HERRAMIENTAS TECNOLÓGICAS Y ELEMENTOS PARA MEJORAR LA CALIDAD  Y EFICIENCIA EN LA PRESTACIÓN DEL SERVICIO AL CIUDADANO DEL INPEC  NACIONAL</t>
  </si>
  <si>
    <t>FORTALECIMIENTO DE LA GESTIÓN ARCHIVISTICA DEL INSTITUTO NACIONAL PENITENCIARIO Y CARCELARIO  NACIONAL</t>
  </si>
  <si>
    <t>FORTALECIMIENTO EN LA PRESTACIÓN DEL SERVICIO DE FORMACIÓN VIRTUAL AL CUERPO DE CUSTODIA Y VIGILANCIA DEL INPEC A NIVEL NACIONAL</t>
  </si>
  <si>
    <t>12-10-00</t>
  </si>
  <si>
    <t>UNIDAD ADMINISTRATIVA ESPECIAL AGENCIA NACIONAL DE DEFENSA JURIDICA DEL ESTADO</t>
  </si>
  <si>
    <t>A-03-03-01-078</t>
  </si>
  <si>
    <t>078</t>
  </si>
  <si>
    <t>DEFENSA DE LOS INTERESES DEL ESTADO EN CONTROVERSIAS INTERNACIONALES</t>
  </si>
  <si>
    <t>C-1205-0800-3</t>
  </si>
  <si>
    <t>1205</t>
  </si>
  <si>
    <t>3</t>
  </si>
  <si>
    <t>IMPLEMENTACIÓN DEL PROGRAMA DE FORTALECIMIENTO DE LA AGENCIA DE DEFENSA JURÍDICA A NIVEL  NACIONAL</t>
  </si>
  <si>
    <t>12-11-00</t>
  </si>
  <si>
    <t>UNIDAD DE SERVICIOS PENITENCIARIOS Y CARCELARIOS - USPEC</t>
  </si>
  <si>
    <t>A-03-04-01-011</t>
  </si>
  <si>
    <t>011</t>
  </si>
  <si>
    <t>IMPLEMENTACIÓN DEL SISTEMA INTEGRAL DE SALUD EN EL SISTEMA PENITENCIARIO (NO DE PENSIONES)</t>
  </si>
  <si>
    <t>A-03-04-01-014</t>
  </si>
  <si>
    <t>ALIMENTACIÓN PARA INTERNOS</t>
  </si>
  <si>
    <t>CONSTRUCCIÓN  AMPLIACIÓN DE INFRAESTRUCTURA PARA GENERACIÓN DE CUPOS EN LOS ESTABLECIMIENTOS DE RECLUSIÓN DEL ORDEN -  NACIONAL</t>
  </si>
  <si>
    <t>FORTALECIMIENTO DE LA INFRAESTRUCTURA FÍSICA DE LOS ERON  A CARGO DEL INPEC -  NACIONAL</t>
  </si>
  <si>
    <t>IMPLEMENTACIÓN DE SALAS PARA LA REALIZACIÓN DE AUDIENCIAS Y DILIGENCIAS JUDICIALES EN LOS ESTABLECIMIENTOS DE RECLUSIÓN DEL ORDEN   NACIONAL</t>
  </si>
  <si>
    <t>FORTALECIMIENTO TECNOLÓGICO DE LA SEGURIDAD EN LOS ESTABLECIMIENTOS DE RECLUSIÓN DEL ORDEN NACIONAL  NACIONAL</t>
  </si>
  <si>
    <t>C-1299-0800-3</t>
  </si>
  <si>
    <t>FORTALECIMIENTO EN LA APLICACIÓN DE LA GESTIÓN DOCUMENTAL   EN LA UNIDAD DE SERVICIOS PENITENCIARIOS Y CARCELARIOS  BOGOTÁ</t>
  </si>
  <si>
    <t>Ejecución Presupuestal a 31 de Agosto del 2021</t>
  </si>
  <si>
    <t>C-1207-0800-7</t>
  </si>
  <si>
    <t>IMPLEMENTACIÓN DEL ENFOQUE DIFERENCIAL ÉTNICO EN LAS CONDICIONES DE RECLUSIÓN Y TRATAMIENTO RESOCIALIZADOR.  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</si>
</sst>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240A]&quot;$&quot;\ #,##0.00;\-&quot;$&quot;\ #,##0.00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8"/>
      <color rgb="FF002060"/>
      <name val="Century Gothic"/>
      <family val="2"/>
    </font>
    <font>
      <sz val="11"/>
      <name val="Century Gothic"/>
      <family val="2"/>
    </font>
    <font>
      <sz val="11"/>
      <color rgb="FF002060"/>
      <name val="Century Gothic"/>
      <family val="2"/>
    </font>
    <font>
      <sz val="14"/>
      <color rgb="FF002060"/>
      <name val="Century Gothic"/>
      <family val="2"/>
    </font>
    <font>
      <b/>
      <sz val="14"/>
      <color rgb="FF002060"/>
      <name val="Century Gothic"/>
      <family val="2"/>
    </font>
    <font>
      <sz val="11"/>
      <name val="Calibri"/>
      <family val="2"/>
    </font>
    <font>
      <b/>
      <sz val="11"/>
      <color theme="0"/>
      <name val="Century Gothic"/>
      <family val="2"/>
    </font>
    <font>
      <b/>
      <sz val="18"/>
      <color theme="0"/>
      <name val="Century Gothic"/>
      <family val="2"/>
    </font>
    <font>
      <sz val="18"/>
      <color theme="1"/>
      <name val="Calibri"/>
      <family val="2"/>
      <scheme val="minor"/>
    </font>
    <font>
      <b/>
      <sz val="9"/>
      <color rgb="FF000000"/>
      <name val="Times New Roman"/>
    </font>
    <font>
      <sz val="11"/>
      <name val="Calibri"/>
    </font>
    <font>
      <sz val="8"/>
      <color rgb="FF000000"/>
      <name val="Times New Roman"/>
    </font>
    <font>
      <b/>
      <sz val="8"/>
      <color rgb="FF000000"/>
      <name val="Times New Roman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9">
    <border>
      <left/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56">
    <xf numFmtId="0" fontId="0" fillId="0" borderId="0" xfId="0"/>
    <xf numFmtId="0" fontId="0" fillId="0" borderId="0" xfId="0" applyBorder="1"/>
    <xf numFmtId="0" fontId="4" fillId="0" borderId="0" xfId="2" applyFont="1" applyFill="1" applyBorder="1"/>
    <xf numFmtId="0" fontId="0" fillId="0" borderId="0" xfId="0" applyBorder="1" applyAlignment="1">
      <alignment wrapText="1"/>
    </xf>
    <xf numFmtId="0" fontId="5" fillId="0" borderId="0" xfId="2" applyFont="1" applyFill="1" applyBorder="1"/>
    <xf numFmtId="0" fontId="0" fillId="3" borderId="0" xfId="0" applyFill="1" applyBorder="1"/>
    <xf numFmtId="0" fontId="5" fillId="0" borderId="0" xfId="2" applyFont="1" applyFill="1" applyBorder="1" applyAlignment="1">
      <alignment horizontal="center"/>
    </xf>
    <xf numFmtId="0" fontId="7" fillId="4" borderId="0" xfId="2" applyFont="1" applyFill="1" applyBorder="1"/>
    <xf numFmtId="4" fontId="7" fillId="4" borderId="0" xfId="2" applyNumberFormat="1" applyFont="1" applyFill="1" applyBorder="1"/>
    <xf numFmtId="10" fontId="7" fillId="4" borderId="0" xfId="2" applyNumberFormat="1" applyFont="1" applyFill="1" applyBorder="1" applyAlignment="1">
      <alignment horizontal="center"/>
    </xf>
    <xf numFmtId="0" fontId="8" fillId="0" borderId="0" xfId="2" applyFont="1" applyFill="1" applyBorder="1"/>
    <xf numFmtId="0" fontId="9" fillId="2" borderId="0" xfId="0" applyFont="1" applyFill="1" applyBorder="1" applyAlignment="1">
      <alignment horizontal="center" vertical="center"/>
    </xf>
    <xf numFmtId="0" fontId="5" fillId="0" borderId="0" xfId="0" applyFont="1" applyFill="1" applyBorder="1"/>
    <xf numFmtId="10" fontId="0" fillId="0" borderId="0" xfId="1" applyNumberFormat="1" applyFont="1"/>
    <xf numFmtId="0" fontId="9" fillId="2" borderId="0" xfId="2" applyFont="1" applyFill="1" applyBorder="1" applyAlignment="1">
      <alignment horizontal="center" vertical="center" wrapText="1"/>
    </xf>
    <xf numFmtId="0" fontId="11" fillId="0" borderId="0" xfId="0" applyFont="1" applyBorder="1"/>
    <xf numFmtId="4" fontId="0" fillId="0" borderId="0" xfId="0" applyNumberFormat="1"/>
    <xf numFmtId="0" fontId="6" fillId="6" borderId="0" xfId="2" applyFont="1" applyFill="1" applyBorder="1"/>
    <xf numFmtId="4" fontId="6" fillId="6" borderId="0" xfId="2" applyNumberFormat="1" applyFont="1" applyFill="1" applyBorder="1"/>
    <xf numFmtId="10" fontId="6" fillId="6" borderId="0" xfId="2" applyNumberFormat="1" applyFont="1" applyFill="1" applyBorder="1" applyAlignment="1">
      <alignment horizontal="center"/>
    </xf>
    <xf numFmtId="0" fontId="7" fillId="5" borderId="0" xfId="2" applyFont="1" applyFill="1" applyBorder="1"/>
    <xf numFmtId="4" fontId="7" fillId="5" borderId="0" xfId="2" applyNumberFormat="1" applyFont="1" applyFill="1" applyBorder="1"/>
    <xf numFmtId="10" fontId="7" fillId="5" borderId="0" xfId="2" applyNumberFormat="1" applyFont="1" applyFill="1" applyBorder="1" applyAlignment="1">
      <alignment horizontal="center"/>
    </xf>
    <xf numFmtId="0" fontId="5" fillId="0" borderId="1" xfId="2" applyFont="1" applyFill="1" applyBorder="1" applyAlignment="1">
      <alignment horizontal="left" vertical="center"/>
    </xf>
    <xf numFmtId="4" fontId="5" fillId="0" borderId="2" xfId="2" applyNumberFormat="1" applyFont="1" applyFill="1" applyBorder="1"/>
    <xf numFmtId="10" fontId="5" fillId="0" borderId="2" xfId="2" applyNumberFormat="1" applyFont="1" applyFill="1" applyBorder="1" applyAlignment="1">
      <alignment horizontal="center"/>
    </xf>
    <xf numFmtId="10" fontId="5" fillId="0" borderId="3" xfId="2" applyNumberFormat="1" applyFont="1" applyFill="1" applyBorder="1" applyAlignment="1">
      <alignment horizontal="center"/>
    </xf>
    <xf numFmtId="0" fontId="5" fillId="0" borderId="4" xfId="2" applyFont="1" applyFill="1" applyBorder="1" applyAlignment="1">
      <alignment horizontal="left" vertical="center"/>
    </xf>
    <xf numFmtId="4" fontId="5" fillId="0" borderId="5" xfId="2" applyNumberFormat="1" applyFont="1" applyFill="1" applyBorder="1"/>
    <xf numFmtId="10" fontId="5" fillId="0" borderId="5" xfId="2" applyNumberFormat="1" applyFont="1" applyFill="1" applyBorder="1" applyAlignment="1">
      <alignment horizontal="center"/>
    </xf>
    <xf numFmtId="10" fontId="5" fillId="0" borderId="6" xfId="2" applyNumberFormat="1" applyFont="1" applyFill="1" applyBorder="1" applyAlignment="1">
      <alignment horizontal="center"/>
    </xf>
    <xf numFmtId="0" fontId="5" fillId="0" borderId="4" xfId="2" applyFont="1" applyFill="1" applyBorder="1" applyAlignment="1">
      <alignment horizontal="left" vertical="center" wrapText="1"/>
    </xf>
    <xf numFmtId="10" fontId="5" fillId="0" borderId="5" xfId="1" applyNumberFormat="1" applyFont="1" applyFill="1" applyBorder="1" applyAlignment="1">
      <alignment horizontal="center"/>
    </xf>
    <xf numFmtId="10" fontId="5" fillId="0" borderId="6" xfId="1" applyNumberFormat="1" applyFont="1" applyFill="1" applyBorder="1" applyAlignment="1">
      <alignment horizontal="center"/>
    </xf>
    <xf numFmtId="0" fontId="5" fillId="0" borderId="7" xfId="2" applyFont="1" applyFill="1" applyBorder="1" applyAlignment="1">
      <alignment horizontal="left" vertical="center" wrapText="1"/>
    </xf>
    <xf numFmtId="0" fontId="6" fillId="0" borderId="0" xfId="2" applyFont="1" applyFill="1" applyBorder="1"/>
    <xf numFmtId="4" fontId="6" fillId="0" borderId="0" xfId="2" applyNumberFormat="1" applyFont="1" applyFill="1" applyBorder="1"/>
    <xf numFmtId="10" fontId="6" fillId="0" borderId="0" xfId="2" applyNumberFormat="1" applyFont="1" applyFill="1" applyBorder="1" applyAlignment="1">
      <alignment horizontal="center"/>
    </xf>
    <xf numFmtId="0" fontId="0" fillId="0" borderId="0" xfId="0" applyFill="1"/>
    <xf numFmtId="4" fontId="5" fillId="0" borderId="5" xfId="2" applyNumberFormat="1" applyFont="1" applyFill="1" applyBorder="1" applyAlignment="1">
      <alignment vertical="center"/>
    </xf>
    <xf numFmtId="10" fontId="5" fillId="0" borderId="5" xfId="1" applyNumberFormat="1" applyFont="1" applyFill="1" applyBorder="1" applyAlignment="1">
      <alignment horizontal="center" vertical="center"/>
    </xf>
    <xf numFmtId="10" fontId="5" fillId="0" borderId="6" xfId="1" applyNumberFormat="1" applyFont="1" applyFill="1" applyBorder="1" applyAlignment="1">
      <alignment horizontal="center" vertical="center"/>
    </xf>
    <xf numFmtId="10" fontId="5" fillId="0" borderId="5" xfId="2" applyNumberFormat="1" applyFont="1" applyFill="1" applyBorder="1" applyAlignment="1">
      <alignment horizontal="center" vertical="center"/>
    </xf>
    <xf numFmtId="10" fontId="5" fillId="0" borderId="6" xfId="2" applyNumberFormat="1" applyFont="1" applyFill="1" applyBorder="1" applyAlignment="1">
      <alignment horizontal="center" vertical="center"/>
    </xf>
    <xf numFmtId="9" fontId="5" fillId="0" borderId="5" xfId="2" applyNumberFormat="1" applyFont="1" applyFill="1" applyBorder="1" applyAlignment="1">
      <alignment horizontal="center" vertical="center"/>
    </xf>
    <xf numFmtId="0" fontId="12" fillId="0" borderId="8" xfId="2" applyNumberFormat="1" applyFont="1" applyFill="1" applyBorder="1" applyAlignment="1">
      <alignment horizontal="center" vertical="center" wrapText="1" readingOrder="1"/>
    </xf>
    <xf numFmtId="0" fontId="12" fillId="0" borderId="0" xfId="2" applyNumberFormat="1" applyFont="1" applyFill="1" applyBorder="1" applyAlignment="1">
      <alignment horizontal="center" vertical="center" wrapText="1" readingOrder="1"/>
    </xf>
    <xf numFmtId="0" fontId="13" fillId="0" borderId="0" xfId="2" applyFont="1" applyFill="1" applyBorder="1"/>
    <xf numFmtId="0" fontId="3" fillId="0" borderId="0" xfId="2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4" fillId="0" borderId="8" xfId="0" applyNumberFormat="1" applyFont="1" applyFill="1" applyBorder="1" applyAlignment="1">
      <alignment horizontal="center" vertical="center" wrapText="1" readingOrder="1"/>
    </xf>
    <xf numFmtId="0" fontId="14" fillId="0" borderId="8" xfId="0" applyNumberFormat="1" applyFont="1" applyFill="1" applyBorder="1" applyAlignment="1">
      <alignment horizontal="left" vertical="center" wrapText="1" readingOrder="1"/>
    </xf>
    <xf numFmtId="0" fontId="14" fillId="0" borderId="8" xfId="0" applyNumberFormat="1" applyFont="1" applyFill="1" applyBorder="1" applyAlignment="1">
      <alignment vertical="center" wrapText="1" readingOrder="1"/>
    </xf>
    <xf numFmtId="164" fontId="14" fillId="0" borderId="8" xfId="0" applyNumberFormat="1" applyFont="1" applyFill="1" applyBorder="1" applyAlignment="1">
      <alignment horizontal="right" vertical="center" wrapText="1" readingOrder="1"/>
    </xf>
    <xf numFmtId="0" fontId="12" fillId="0" borderId="8" xfId="0" applyNumberFormat="1" applyFont="1" applyFill="1" applyBorder="1" applyAlignment="1">
      <alignment horizontal="left" vertical="center" wrapText="1" readingOrder="1"/>
    </xf>
    <xf numFmtId="0" fontId="15" fillId="0" borderId="8" xfId="0" applyNumberFormat="1" applyFont="1" applyFill="1" applyBorder="1" applyAlignment="1">
      <alignment horizontal="right" vertical="center" wrapText="1" readingOrder="1"/>
    </xf>
  </cellXfs>
  <cellStyles count="3">
    <cellStyle name="Normal" xfId="0" builtinId="0"/>
    <cellStyle name="Normal 2" xfId="2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533399</xdr:colOff>
      <xdr:row>49</xdr:row>
      <xdr:rowOff>114299</xdr:rowOff>
    </xdr:from>
    <xdr:to>
      <xdr:col>2</xdr:col>
      <xdr:colOff>914400</xdr:colOff>
      <xdr:row>55</xdr:row>
      <xdr:rowOff>142875</xdr:rowOff>
    </xdr:to>
    <xdr:pic>
      <xdr:nvPicPr>
        <xdr:cNvPr id="2" name="4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9219" t="18069" r="64684" b="67476"/>
        <a:stretch/>
      </xdr:blipFill>
      <xdr:spPr>
        <a:xfrm>
          <a:off x="1295399" y="11029949"/>
          <a:ext cx="3495676" cy="1285876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1</xdr:col>
      <xdr:colOff>9525</xdr:colOff>
      <xdr:row>72</xdr:row>
      <xdr:rowOff>28575</xdr:rowOff>
    </xdr:from>
    <xdr:to>
      <xdr:col>2</xdr:col>
      <xdr:colOff>1000125</xdr:colOff>
      <xdr:row>76</xdr:row>
      <xdr:rowOff>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6163925"/>
          <a:ext cx="4105275" cy="847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4F81BD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2</xdr:col>
      <xdr:colOff>933420</xdr:colOff>
      <xdr:row>99</xdr:row>
      <xdr:rowOff>169261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2000" y="22231350"/>
          <a:ext cx="4048095" cy="1121761"/>
        </a:xfrm>
        <a:prstGeom prst="rect">
          <a:avLst/>
        </a:prstGeom>
      </xdr:spPr>
    </xdr:pic>
    <xdr:clientData/>
  </xdr:twoCellAnchor>
  <xdr:twoCellAnchor editAs="oneCell">
    <xdr:from>
      <xdr:col>1</xdr:col>
      <xdr:colOff>136071</xdr:colOff>
      <xdr:row>117</xdr:row>
      <xdr:rowOff>176893</xdr:rowOff>
    </xdr:from>
    <xdr:to>
      <xdr:col>2</xdr:col>
      <xdr:colOff>465935</xdr:colOff>
      <xdr:row>121</xdr:row>
      <xdr:rowOff>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98071" y="24492857"/>
          <a:ext cx="3445900" cy="693964"/>
        </a:xfrm>
        <a:prstGeom prst="rect">
          <a:avLst/>
        </a:prstGeom>
      </xdr:spPr>
    </xdr:pic>
    <xdr:clientData/>
  </xdr:twoCellAnchor>
  <xdr:twoCellAnchor>
    <xdr:from>
      <xdr:col>1</xdr:col>
      <xdr:colOff>28575</xdr:colOff>
      <xdr:row>29</xdr:row>
      <xdr:rowOff>134343</xdr:rowOff>
    </xdr:from>
    <xdr:to>
      <xdr:col>3</xdr:col>
      <xdr:colOff>9525</xdr:colOff>
      <xdr:row>33</xdr:row>
      <xdr:rowOff>136662</xdr:rowOff>
    </xdr:to>
    <xdr:pic>
      <xdr:nvPicPr>
        <xdr:cNvPr id="9" name="Imagen 8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" y="6116043"/>
          <a:ext cx="4210050" cy="8786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238126</xdr:colOff>
      <xdr:row>1</xdr:row>
      <xdr:rowOff>95250</xdr:rowOff>
    </xdr:from>
    <xdr:to>
      <xdr:col>1</xdr:col>
      <xdr:colOff>1945822</xdr:colOff>
      <xdr:row>9</xdr:row>
      <xdr:rowOff>149679</xdr:rowOff>
    </xdr:to>
    <xdr:pic>
      <xdr:nvPicPr>
        <xdr:cNvPr id="10" name="Imagen 9"/>
        <xdr:cNvPicPr>
          <a:picLocks noChangeAspect="1"/>
        </xdr:cNvPicPr>
      </xdr:nvPicPr>
      <xdr:blipFill rotWithShape="1">
        <a:blip xmlns:r="http://schemas.openxmlformats.org/officeDocument/2006/relationships" r:embed="rId6"/>
        <a:srcRect r="61419"/>
        <a:stretch/>
      </xdr:blipFill>
      <xdr:spPr>
        <a:xfrm>
          <a:off x="1000126" y="285750"/>
          <a:ext cx="1707696" cy="16872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A140"/>
  <sheetViews>
    <sheetView showGridLines="0" topLeftCell="A135" workbookViewId="0">
      <selection activeCell="P130" sqref="P130"/>
    </sheetView>
  </sheetViews>
  <sheetFormatPr baseColWidth="10" defaultRowHeight="15"/>
  <cols>
    <col min="1" max="1" width="13.42578125" style="47" customWidth="1"/>
    <col min="2" max="2" width="27" style="47" customWidth="1"/>
    <col min="3" max="3" width="14.140625" style="47" customWidth="1"/>
    <col min="4" max="4" width="5.42578125" style="47" customWidth="1"/>
    <col min="5" max="5" width="9.140625" style="47" bestFit="1" customWidth="1"/>
    <col min="6" max="6" width="9.140625" style="47" hidden="1" customWidth="1"/>
    <col min="7" max="7" width="9" style="47" hidden="1" customWidth="1"/>
    <col min="8" max="9" width="9.42578125" style="47" hidden="1" customWidth="1"/>
    <col min="10" max="11" width="9.85546875" style="47" hidden="1" customWidth="1"/>
    <col min="12" max="12" width="11.140625" style="47" hidden="1" customWidth="1"/>
    <col min="13" max="13" width="12.140625" style="47" bestFit="1" customWidth="1"/>
    <col min="14" max="14" width="9" style="47" bestFit="1" customWidth="1"/>
    <col min="15" max="15" width="9.5703125" style="47" customWidth="1"/>
    <col min="16" max="16" width="27.5703125" style="47" customWidth="1"/>
    <col min="17" max="17" width="18.85546875" style="47" customWidth="1"/>
    <col min="18" max="19" width="18.85546875" style="47" hidden="1" customWidth="1"/>
    <col min="20" max="20" width="18.85546875" style="47" customWidth="1"/>
    <col min="21" max="23" width="18.85546875" style="47" hidden="1" customWidth="1"/>
    <col min="24" max="27" width="18.85546875" style="47" customWidth="1"/>
    <col min="28" max="28" width="0" style="47" hidden="1" customWidth="1"/>
    <col min="29" max="29" width="6.42578125" style="47" customWidth="1"/>
    <col min="30" max="16384" width="11.42578125" style="47"/>
  </cols>
  <sheetData>
    <row r="1" spans="1:27">
      <c r="A1" s="45" t="s">
        <v>16</v>
      </c>
      <c r="B1" s="45">
        <v>2021</v>
      </c>
      <c r="C1" s="46" t="s">
        <v>17</v>
      </c>
      <c r="D1" s="46" t="s">
        <v>17</v>
      </c>
      <c r="E1" s="46" t="s">
        <v>17</v>
      </c>
      <c r="F1" s="46" t="s">
        <v>17</v>
      </c>
      <c r="G1" s="46" t="s">
        <v>17</v>
      </c>
      <c r="H1" s="46" t="s">
        <v>17</v>
      </c>
      <c r="I1" s="46" t="s">
        <v>17</v>
      </c>
      <c r="J1" s="46" t="s">
        <v>17</v>
      </c>
      <c r="K1" s="46" t="s">
        <v>17</v>
      </c>
      <c r="L1" s="46" t="s">
        <v>17</v>
      </c>
      <c r="M1" s="46" t="s">
        <v>17</v>
      </c>
      <c r="N1" s="46" t="s">
        <v>17</v>
      </c>
      <c r="O1" s="46" t="s">
        <v>17</v>
      </c>
      <c r="P1" s="46" t="s">
        <v>17</v>
      </c>
      <c r="Q1" s="46" t="s">
        <v>17</v>
      </c>
      <c r="R1" s="46" t="s">
        <v>17</v>
      </c>
      <c r="S1" s="46" t="s">
        <v>17</v>
      </c>
      <c r="T1" s="46" t="s">
        <v>17</v>
      </c>
      <c r="U1" s="46" t="s">
        <v>17</v>
      </c>
      <c r="V1" s="46" t="s">
        <v>17</v>
      </c>
      <c r="W1" s="46" t="s">
        <v>17</v>
      </c>
      <c r="X1" s="46" t="s">
        <v>17</v>
      </c>
      <c r="Y1" s="46" t="s">
        <v>17</v>
      </c>
      <c r="Z1" s="46" t="s">
        <v>17</v>
      </c>
      <c r="AA1" s="46" t="s">
        <v>17</v>
      </c>
    </row>
    <row r="2" spans="1:27">
      <c r="A2" s="45" t="s">
        <v>18</v>
      </c>
      <c r="B2" s="45" t="s">
        <v>19</v>
      </c>
      <c r="C2" s="46" t="s">
        <v>17</v>
      </c>
      <c r="D2" s="46" t="s">
        <v>17</v>
      </c>
      <c r="E2" s="46" t="s">
        <v>17</v>
      </c>
      <c r="F2" s="46" t="s">
        <v>17</v>
      </c>
      <c r="G2" s="46" t="s">
        <v>17</v>
      </c>
      <c r="H2" s="46" t="s">
        <v>17</v>
      </c>
      <c r="I2" s="46" t="s">
        <v>17</v>
      </c>
      <c r="J2" s="46" t="s">
        <v>17</v>
      </c>
      <c r="K2" s="46" t="s">
        <v>17</v>
      </c>
      <c r="L2" s="46" t="s">
        <v>17</v>
      </c>
      <c r="M2" s="46" t="s">
        <v>17</v>
      </c>
      <c r="N2" s="46" t="s">
        <v>17</v>
      </c>
      <c r="O2" s="46" t="s">
        <v>17</v>
      </c>
      <c r="P2" s="46" t="s">
        <v>17</v>
      </c>
      <c r="Q2" s="46" t="s">
        <v>17</v>
      </c>
      <c r="R2" s="46" t="s">
        <v>17</v>
      </c>
      <c r="S2" s="46" t="s">
        <v>17</v>
      </c>
      <c r="T2" s="46" t="s">
        <v>17</v>
      </c>
      <c r="U2" s="46" t="s">
        <v>17</v>
      </c>
      <c r="V2" s="46" t="s">
        <v>17</v>
      </c>
      <c r="W2" s="46" t="s">
        <v>17</v>
      </c>
      <c r="X2" s="46" t="s">
        <v>17</v>
      </c>
      <c r="Y2" s="46" t="s">
        <v>17</v>
      </c>
      <c r="Z2" s="46" t="s">
        <v>17</v>
      </c>
      <c r="AA2" s="46" t="s">
        <v>17</v>
      </c>
    </row>
    <row r="3" spans="1:27">
      <c r="A3" s="45" t="s">
        <v>20</v>
      </c>
      <c r="B3" s="45" t="s">
        <v>21</v>
      </c>
      <c r="C3" s="46" t="s">
        <v>17</v>
      </c>
      <c r="D3" s="46" t="s">
        <v>17</v>
      </c>
      <c r="E3" s="46" t="s">
        <v>17</v>
      </c>
      <c r="F3" s="46" t="s">
        <v>17</v>
      </c>
      <c r="G3" s="46" t="s">
        <v>17</v>
      </c>
      <c r="H3" s="46" t="s">
        <v>17</v>
      </c>
      <c r="I3" s="46" t="s">
        <v>17</v>
      </c>
      <c r="J3" s="46" t="s">
        <v>17</v>
      </c>
      <c r="K3" s="46" t="s">
        <v>17</v>
      </c>
      <c r="L3" s="46" t="s">
        <v>17</v>
      </c>
      <c r="M3" s="46" t="s">
        <v>17</v>
      </c>
      <c r="N3" s="46" t="s">
        <v>17</v>
      </c>
      <c r="O3" s="46" t="s">
        <v>17</v>
      </c>
      <c r="P3" s="46" t="s">
        <v>17</v>
      </c>
      <c r="Q3" s="46" t="s">
        <v>17</v>
      </c>
      <c r="R3" s="46" t="s">
        <v>17</v>
      </c>
      <c r="S3" s="46" t="s">
        <v>17</v>
      </c>
      <c r="T3" s="46" t="s">
        <v>17</v>
      </c>
      <c r="U3" s="46" t="s">
        <v>17</v>
      </c>
      <c r="V3" s="46" t="s">
        <v>17</v>
      </c>
      <c r="W3" s="46" t="s">
        <v>17</v>
      </c>
      <c r="X3" s="46" t="s">
        <v>17</v>
      </c>
      <c r="Y3" s="46" t="s">
        <v>17</v>
      </c>
      <c r="Z3" s="46" t="s">
        <v>17</v>
      </c>
      <c r="AA3" s="46" t="s">
        <v>17</v>
      </c>
    </row>
    <row r="4" spans="1:27" ht="24">
      <c r="A4" s="45" t="s">
        <v>22</v>
      </c>
      <c r="B4" s="45" t="s">
        <v>23</v>
      </c>
      <c r="C4" s="45" t="s">
        <v>24</v>
      </c>
      <c r="D4" s="45" t="s">
        <v>25</v>
      </c>
      <c r="E4" s="45" t="s">
        <v>26</v>
      </c>
      <c r="F4" s="45" t="s">
        <v>27</v>
      </c>
      <c r="G4" s="45" t="s">
        <v>28</v>
      </c>
      <c r="H4" s="45" t="s">
        <v>29</v>
      </c>
      <c r="I4" s="45" t="s">
        <v>30</v>
      </c>
      <c r="J4" s="45" t="s">
        <v>31</v>
      </c>
      <c r="K4" s="45" t="s">
        <v>32</v>
      </c>
      <c r="L4" s="45" t="s">
        <v>33</v>
      </c>
      <c r="M4" s="45" t="s">
        <v>34</v>
      </c>
      <c r="N4" s="45" t="s">
        <v>35</v>
      </c>
      <c r="O4" s="45" t="s">
        <v>36</v>
      </c>
      <c r="P4" s="45" t="s">
        <v>37</v>
      </c>
      <c r="Q4" s="45" t="s">
        <v>38</v>
      </c>
      <c r="R4" s="45" t="s">
        <v>39</v>
      </c>
      <c r="S4" s="45" t="s">
        <v>40</v>
      </c>
      <c r="T4" s="45" t="s">
        <v>41</v>
      </c>
      <c r="U4" s="45" t="s">
        <v>42</v>
      </c>
      <c r="V4" s="45" t="s">
        <v>43</v>
      </c>
      <c r="W4" s="45" t="s">
        <v>44</v>
      </c>
      <c r="X4" s="45" t="s">
        <v>45</v>
      </c>
      <c r="Y4" s="45" t="s">
        <v>46</v>
      </c>
      <c r="Z4" s="45" t="s">
        <v>47</v>
      </c>
      <c r="AA4" s="45" t="s">
        <v>48</v>
      </c>
    </row>
    <row r="5" spans="1:27" ht="22.5" hidden="1">
      <c r="A5" s="50" t="s">
        <v>49</v>
      </c>
      <c r="B5" s="51" t="s">
        <v>50</v>
      </c>
      <c r="C5" s="52" t="s">
        <v>51</v>
      </c>
      <c r="D5" s="50" t="s">
        <v>52</v>
      </c>
      <c r="E5" s="50" t="s">
        <v>53</v>
      </c>
      <c r="F5" s="50" t="s">
        <v>53</v>
      </c>
      <c r="G5" s="50" t="s">
        <v>53</v>
      </c>
      <c r="H5" s="50"/>
      <c r="I5" s="50"/>
      <c r="J5" s="50"/>
      <c r="K5" s="50"/>
      <c r="L5" s="50"/>
      <c r="M5" s="50" t="s">
        <v>54</v>
      </c>
      <c r="N5" s="50" t="s">
        <v>55</v>
      </c>
      <c r="O5" s="50" t="s">
        <v>56</v>
      </c>
      <c r="P5" s="51" t="s">
        <v>57</v>
      </c>
      <c r="Q5" s="53">
        <v>23203600000</v>
      </c>
      <c r="R5" s="53">
        <v>0</v>
      </c>
      <c r="S5" s="53">
        <v>0</v>
      </c>
      <c r="T5" s="53">
        <v>23203600000</v>
      </c>
      <c r="U5" s="53">
        <v>0</v>
      </c>
      <c r="V5" s="53">
        <v>23203600000</v>
      </c>
      <c r="W5" s="53">
        <v>0</v>
      </c>
      <c r="X5" s="53">
        <v>13474325098</v>
      </c>
      <c r="Y5" s="53">
        <v>13440359944</v>
      </c>
      <c r="Z5" s="53">
        <v>13440359944</v>
      </c>
      <c r="AA5" s="53">
        <v>13440359944</v>
      </c>
    </row>
    <row r="6" spans="1:27" ht="22.5" hidden="1">
      <c r="A6" s="50" t="s">
        <v>49</v>
      </c>
      <c r="B6" s="51" t="s">
        <v>50</v>
      </c>
      <c r="C6" s="52" t="s">
        <v>58</v>
      </c>
      <c r="D6" s="50" t="s">
        <v>52</v>
      </c>
      <c r="E6" s="50" t="s">
        <v>53</v>
      </c>
      <c r="F6" s="50" t="s">
        <v>53</v>
      </c>
      <c r="G6" s="50" t="s">
        <v>59</v>
      </c>
      <c r="H6" s="50"/>
      <c r="I6" s="50"/>
      <c r="J6" s="50"/>
      <c r="K6" s="50"/>
      <c r="L6" s="50"/>
      <c r="M6" s="50" t="s">
        <v>54</v>
      </c>
      <c r="N6" s="50" t="s">
        <v>55</v>
      </c>
      <c r="O6" s="50" t="s">
        <v>56</v>
      </c>
      <c r="P6" s="51" t="s">
        <v>60</v>
      </c>
      <c r="Q6" s="53">
        <v>8276400000</v>
      </c>
      <c r="R6" s="53">
        <v>0</v>
      </c>
      <c r="S6" s="53">
        <v>0</v>
      </c>
      <c r="T6" s="53">
        <v>8276400000</v>
      </c>
      <c r="U6" s="53">
        <v>0</v>
      </c>
      <c r="V6" s="53">
        <v>8276400000</v>
      </c>
      <c r="W6" s="53">
        <v>0</v>
      </c>
      <c r="X6" s="53">
        <v>5259937780</v>
      </c>
      <c r="Y6" s="53">
        <v>5123401584</v>
      </c>
      <c r="Z6" s="53">
        <v>5123401584</v>
      </c>
      <c r="AA6" s="53">
        <v>5123401584</v>
      </c>
    </row>
    <row r="7" spans="1:27" ht="33.75" hidden="1">
      <c r="A7" s="50" t="s">
        <v>49</v>
      </c>
      <c r="B7" s="51" t="s">
        <v>50</v>
      </c>
      <c r="C7" s="52" t="s">
        <v>61</v>
      </c>
      <c r="D7" s="50" t="s">
        <v>52</v>
      </c>
      <c r="E7" s="50" t="s">
        <v>53</v>
      </c>
      <c r="F7" s="50" t="s">
        <v>53</v>
      </c>
      <c r="G7" s="50" t="s">
        <v>62</v>
      </c>
      <c r="H7" s="50"/>
      <c r="I7" s="50"/>
      <c r="J7" s="50"/>
      <c r="K7" s="50"/>
      <c r="L7" s="50"/>
      <c r="M7" s="50" t="s">
        <v>54</v>
      </c>
      <c r="N7" s="50" t="s">
        <v>55</v>
      </c>
      <c r="O7" s="50" t="s">
        <v>56</v>
      </c>
      <c r="P7" s="51" t="s">
        <v>63</v>
      </c>
      <c r="Q7" s="53">
        <v>3031800000</v>
      </c>
      <c r="R7" s="53">
        <v>0</v>
      </c>
      <c r="S7" s="53">
        <v>0</v>
      </c>
      <c r="T7" s="53">
        <v>3031800000</v>
      </c>
      <c r="U7" s="53">
        <v>0</v>
      </c>
      <c r="V7" s="53">
        <v>3031800000</v>
      </c>
      <c r="W7" s="53">
        <v>0</v>
      </c>
      <c r="X7" s="53">
        <v>1832895732</v>
      </c>
      <c r="Y7" s="53">
        <v>1815434114</v>
      </c>
      <c r="Z7" s="53">
        <v>1815434114</v>
      </c>
      <c r="AA7" s="53">
        <v>1815434114</v>
      </c>
    </row>
    <row r="8" spans="1:27" ht="22.5" hidden="1">
      <c r="A8" s="50" t="s">
        <v>49</v>
      </c>
      <c r="B8" s="51" t="s">
        <v>50</v>
      </c>
      <c r="C8" s="52" t="s">
        <v>64</v>
      </c>
      <c r="D8" s="50" t="s">
        <v>52</v>
      </c>
      <c r="E8" s="50" t="s">
        <v>59</v>
      </c>
      <c r="F8" s="50" t="s">
        <v>53</v>
      </c>
      <c r="G8" s="50"/>
      <c r="H8" s="50"/>
      <c r="I8" s="50"/>
      <c r="J8" s="50"/>
      <c r="K8" s="50"/>
      <c r="L8" s="50"/>
      <c r="M8" s="50" t="s">
        <v>54</v>
      </c>
      <c r="N8" s="50" t="s">
        <v>55</v>
      </c>
      <c r="O8" s="50" t="s">
        <v>56</v>
      </c>
      <c r="P8" s="51" t="s">
        <v>65</v>
      </c>
      <c r="Q8" s="53">
        <v>1726100000</v>
      </c>
      <c r="R8" s="53">
        <v>935000000</v>
      </c>
      <c r="S8" s="53">
        <v>0</v>
      </c>
      <c r="T8" s="53">
        <v>2661100000</v>
      </c>
      <c r="U8" s="53">
        <v>0</v>
      </c>
      <c r="V8" s="53">
        <v>1337000000</v>
      </c>
      <c r="W8" s="53">
        <v>1324100000</v>
      </c>
      <c r="X8" s="53">
        <v>1270393562</v>
      </c>
      <c r="Y8" s="53">
        <v>25013562</v>
      </c>
      <c r="Z8" s="53">
        <v>25013562</v>
      </c>
      <c r="AA8" s="53">
        <v>25013562</v>
      </c>
    </row>
    <row r="9" spans="1:27" ht="22.5" hidden="1">
      <c r="A9" s="50" t="s">
        <v>49</v>
      </c>
      <c r="B9" s="51" t="s">
        <v>50</v>
      </c>
      <c r="C9" s="52" t="s">
        <v>66</v>
      </c>
      <c r="D9" s="50" t="s">
        <v>52</v>
      </c>
      <c r="E9" s="50" t="s">
        <v>59</v>
      </c>
      <c r="F9" s="50" t="s">
        <v>59</v>
      </c>
      <c r="G9" s="50"/>
      <c r="H9" s="50"/>
      <c r="I9" s="50"/>
      <c r="J9" s="50"/>
      <c r="K9" s="50"/>
      <c r="L9" s="50"/>
      <c r="M9" s="50" t="s">
        <v>54</v>
      </c>
      <c r="N9" s="50" t="s">
        <v>55</v>
      </c>
      <c r="O9" s="50" t="s">
        <v>56</v>
      </c>
      <c r="P9" s="51" t="s">
        <v>67</v>
      </c>
      <c r="Q9" s="53">
        <v>14046900000</v>
      </c>
      <c r="R9" s="53">
        <v>14670100000</v>
      </c>
      <c r="S9" s="53">
        <v>0</v>
      </c>
      <c r="T9" s="53">
        <v>28717000000</v>
      </c>
      <c r="U9" s="53">
        <v>0</v>
      </c>
      <c r="V9" s="53">
        <v>17156818195.83</v>
      </c>
      <c r="W9" s="53">
        <v>11560181804.17</v>
      </c>
      <c r="X9" s="53">
        <v>11748956467.139999</v>
      </c>
      <c r="Y9" s="53">
        <v>6489638957.9099998</v>
      </c>
      <c r="Z9" s="53">
        <v>6489499119.9099998</v>
      </c>
      <c r="AA9" s="53">
        <v>6489499119.9099998</v>
      </c>
    </row>
    <row r="10" spans="1:27" ht="22.5" hidden="1">
      <c r="A10" s="50" t="s">
        <v>49</v>
      </c>
      <c r="B10" s="51" t="s">
        <v>50</v>
      </c>
      <c r="C10" s="52" t="s">
        <v>66</v>
      </c>
      <c r="D10" s="50" t="s">
        <v>52</v>
      </c>
      <c r="E10" s="50" t="s">
        <v>59</v>
      </c>
      <c r="F10" s="50" t="s">
        <v>59</v>
      </c>
      <c r="G10" s="50"/>
      <c r="H10" s="50"/>
      <c r="I10" s="50"/>
      <c r="J10" s="50"/>
      <c r="K10" s="50"/>
      <c r="L10" s="50"/>
      <c r="M10" s="50" t="s">
        <v>54</v>
      </c>
      <c r="N10" s="50" t="s">
        <v>83</v>
      </c>
      <c r="O10" s="50" t="s">
        <v>91</v>
      </c>
      <c r="P10" s="51" t="s">
        <v>67</v>
      </c>
      <c r="Q10" s="53">
        <v>0</v>
      </c>
      <c r="R10" s="53">
        <v>66717166</v>
      </c>
      <c r="S10" s="53">
        <v>0</v>
      </c>
      <c r="T10" s="53">
        <v>66717166</v>
      </c>
      <c r="U10" s="53">
        <v>0</v>
      </c>
      <c r="V10" s="53">
        <v>66717166</v>
      </c>
      <c r="W10" s="53">
        <v>0</v>
      </c>
      <c r="X10" s="53">
        <v>58978667</v>
      </c>
      <c r="Y10" s="53">
        <v>0</v>
      </c>
      <c r="Z10" s="53">
        <v>0</v>
      </c>
      <c r="AA10" s="53">
        <v>0</v>
      </c>
    </row>
    <row r="11" spans="1:27" ht="22.5" hidden="1">
      <c r="A11" s="50" t="s">
        <v>49</v>
      </c>
      <c r="B11" s="51" t="s">
        <v>50</v>
      </c>
      <c r="C11" s="52" t="s">
        <v>66</v>
      </c>
      <c r="D11" s="50" t="s">
        <v>52</v>
      </c>
      <c r="E11" s="50" t="s">
        <v>59</v>
      </c>
      <c r="F11" s="50" t="s">
        <v>59</v>
      </c>
      <c r="G11" s="50"/>
      <c r="H11" s="50"/>
      <c r="I11" s="50"/>
      <c r="J11" s="50"/>
      <c r="K11" s="50"/>
      <c r="L11" s="50"/>
      <c r="M11" s="50" t="s">
        <v>54</v>
      </c>
      <c r="N11" s="50" t="s">
        <v>68</v>
      </c>
      <c r="O11" s="50" t="s">
        <v>56</v>
      </c>
      <c r="P11" s="51" t="s">
        <v>67</v>
      </c>
      <c r="Q11" s="53">
        <v>2552000000</v>
      </c>
      <c r="R11" s="53">
        <v>0</v>
      </c>
      <c r="S11" s="53">
        <v>0</v>
      </c>
      <c r="T11" s="53">
        <v>2552000000</v>
      </c>
      <c r="U11" s="53">
        <v>0</v>
      </c>
      <c r="V11" s="53">
        <v>2472231066</v>
      </c>
      <c r="W11" s="53">
        <v>79768934</v>
      </c>
      <c r="X11" s="53">
        <v>1711253479</v>
      </c>
      <c r="Y11" s="53">
        <v>1092473757</v>
      </c>
      <c r="Z11" s="53">
        <v>1092473757</v>
      </c>
      <c r="AA11" s="53">
        <v>1092473757</v>
      </c>
    </row>
    <row r="12" spans="1:27" ht="90" hidden="1">
      <c r="A12" s="50" t="s">
        <v>49</v>
      </c>
      <c r="B12" s="51" t="s">
        <v>50</v>
      </c>
      <c r="C12" s="52" t="s">
        <v>69</v>
      </c>
      <c r="D12" s="50" t="s">
        <v>52</v>
      </c>
      <c r="E12" s="50" t="s">
        <v>62</v>
      </c>
      <c r="F12" s="50" t="s">
        <v>59</v>
      </c>
      <c r="G12" s="50" t="s">
        <v>59</v>
      </c>
      <c r="H12" s="50" t="s">
        <v>70</v>
      </c>
      <c r="I12" s="50"/>
      <c r="J12" s="50"/>
      <c r="K12" s="50"/>
      <c r="L12" s="50"/>
      <c r="M12" s="50" t="s">
        <v>54</v>
      </c>
      <c r="N12" s="50" t="s">
        <v>55</v>
      </c>
      <c r="O12" s="50" t="s">
        <v>56</v>
      </c>
      <c r="P12" s="51" t="s">
        <v>71</v>
      </c>
      <c r="Q12" s="53">
        <v>1545000</v>
      </c>
      <c r="R12" s="53">
        <v>0</v>
      </c>
      <c r="S12" s="53">
        <v>0</v>
      </c>
      <c r="T12" s="53">
        <v>1545000</v>
      </c>
      <c r="U12" s="53">
        <v>0</v>
      </c>
      <c r="V12" s="53">
        <v>0</v>
      </c>
      <c r="W12" s="53">
        <v>1545000</v>
      </c>
      <c r="X12" s="53">
        <v>0</v>
      </c>
      <c r="Y12" s="53">
        <v>0</v>
      </c>
      <c r="Z12" s="53">
        <v>0</v>
      </c>
      <c r="AA12" s="53">
        <v>0</v>
      </c>
    </row>
    <row r="13" spans="1:27" ht="56.25" hidden="1">
      <c r="A13" s="50" t="s">
        <v>49</v>
      </c>
      <c r="B13" s="51" t="s">
        <v>50</v>
      </c>
      <c r="C13" s="52" t="s">
        <v>72</v>
      </c>
      <c r="D13" s="50" t="s">
        <v>52</v>
      </c>
      <c r="E13" s="50" t="s">
        <v>62</v>
      </c>
      <c r="F13" s="50" t="s">
        <v>59</v>
      </c>
      <c r="G13" s="50" t="s">
        <v>59</v>
      </c>
      <c r="H13" s="50" t="s">
        <v>73</v>
      </c>
      <c r="I13" s="50"/>
      <c r="J13" s="50"/>
      <c r="K13" s="50"/>
      <c r="L13" s="50"/>
      <c r="M13" s="50" t="s">
        <v>54</v>
      </c>
      <c r="N13" s="50" t="s">
        <v>55</v>
      </c>
      <c r="O13" s="50" t="s">
        <v>56</v>
      </c>
      <c r="P13" s="51" t="s">
        <v>74</v>
      </c>
      <c r="Q13" s="53">
        <v>109200000</v>
      </c>
      <c r="R13" s="53">
        <v>0</v>
      </c>
      <c r="S13" s="53">
        <v>0</v>
      </c>
      <c r="T13" s="53">
        <v>109200000</v>
      </c>
      <c r="U13" s="53">
        <v>0</v>
      </c>
      <c r="V13" s="53">
        <v>0</v>
      </c>
      <c r="W13" s="53">
        <v>109200000</v>
      </c>
      <c r="X13" s="53">
        <v>0</v>
      </c>
      <c r="Y13" s="53">
        <v>0</v>
      </c>
      <c r="Z13" s="53">
        <v>0</v>
      </c>
      <c r="AA13" s="53">
        <v>0</v>
      </c>
    </row>
    <row r="14" spans="1:27" ht="56.25" hidden="1">
      <c r="A14" s="50" t="s">
        <v>49</v>
      </c>
      <c r="B14" s="51" t="s">
        <v>50</v>
      </c>
      <c r="C14" s="52" t="s">
        <v>75</v>
      </c>
      <c r="D14" s="50" t="s">
        <v>52</v>
      </c>
      <c r="E14" s="50" t="s">
        <v>62</v>
      </c>
      <c r="F14" s="50" t="s">
        <v>59</v>
      </c>
      <c r="G14" s="50" t="s">
        <v>59</v>
      </c>
      <c r="H14" s="50" t="s">
        <v>76</v>
      </c>
      <c r="I14" s="50"/>
      <c r="J14" s="50"/>
      <c r="K14" s="50"/>
      <c r="L14" s="50"/>
      <c r="M14" s="50" t="s">
        <v>54</v>
      </c>
      <c r="N14" s="50" t="s">
        <v>55</v>
      </c>
      <c r="O14" s="50" t="s">
        <v>56</v>
      </c>
      <c r="P14" s="51" t="s">
        <v>77</v>
      </c>
      <c r="Q14" s="53">
        <v>64000000</v>
      </c>
      <c r="R14" s="53">
        <v>0</v>
      </c>
      <c r="S14" s="53">
        <v>0</v>
      </c>
      <c r="T14" s="53">
        <v>64000000</v>
      </c>
      <c r="U14" s="53">
        <v>0</v>
      </c>
      <c r="V14" s="53">
        <v>64000000</v>
      </c>
      <c r="W14" s="53">
        <v>0</v>
      </c>
      <c r="X14" s="53">
        <v>64000000</v>
      </c>
      <c r="Y14" s="53">
        <v>52808534.100000001</v>
      </c>
      <c r="Z14" s="53">
        <v>52808534.100000001</v>
      </c>
      <c r="AA14" s="53">
        <v>52808534.100000001</v>
      </c>
    </row>
    <row r="15" spans="1:27" ht="22.5" hidden="1">
      <c r="A15" s="50" t="s">
        <v>49</v>
      </c>
      <c r="B15" s="51" t="s">
        <v>50</v>
      </c>
      <c r="C15" s="52" t="s">
        <v>78</v>
      </c>
      <c r="D15" s="50" t="s">
        <v>52</v>
      </c>
      <c r="E15" s="50" t="s">
        <v>62</v>
      </c>
      <c r="F15" s="50" t="s">
        <v>62</v>
      </c>
      <c r="G15" s="50" t="s">
        <v>53</v>
      </c>
      <c r="H15" s="50" t="s">
        <v>79</v>
      </c>
      <c r="I15" s="50"/>
      <c r="J15" s="50"/>
      <c r="K15" s="50"/>
      <c r="L15" s="50"/>
      <c r="M15" s="50" t="s">
        <v>54</v>
      </c>
      <c r="N15" s="50" t="s">
        <v>55</v>
      </c>
      <c r="O15" s="50" t="s">
        <v>56</v>
      </c>
      <c r="P15" s="51" t="s">
        <v>80</v>
      </c>
      <c r="Q15" s="53">
        <v>10711100000</v>
      </c>
      <c r="R15" s="53">
        <v>0</v>
      </c>
      <c r="S15" s="53">
        <v>0</v>
      </c>
      <c r="T15" s="53">
        <v>10711100000</v>
      </c>
      <c r="U15" s="53">
        <v>0</v>
      </c>
      <c r="V15" s="53">
        <v>10404780156</v>
      </c>
      <c r="W15" s="53">
        <v>306319844</v>
      </c>
      <c r="X15" s="53">
        <v>5939388032</v>
      </c>
      <c r="Y15" s="53">
        <v>3690924551</v>
      </c>
      <c r="Z15" s="53">
        <v>3690924551</v>
      </c>
      <c r="AA15" s="53">
        <v>3690924551</v>
      </c>
    </row>
    <row r="16" spans="1:27" ht="45" hidden="1">
      <c r="A16" s="50" t="s">
        <v>49</v>
      </c>
      <c r="B16" s="51" t="s">
        <v>50</v>
      </c>
      <c r="C16" s="52" t="s">
        <v>81</v>
      </c>
      <c r="D16" s="50" t="s">
        <v>52</v>
      </c>
      <c r="E16" s="50" t="s">
        <v>62</v>
      </c>
      <c r="F16" s="50" t="s">
        <v>62</v>
      </c>
      <c r="G16" s="50" t="s">
        <v>53</v>
      </c>
      <c r="H16" s="50" t="s">
        <v>82</v>
      </c>
      <c r="I16" s="50"/>
      <c r="J16" s="50"/>
      <c r="K16" s="50"/>
      <c r="L16" s="50"/>
      <c r="M16" s="50" t="s">
        <v>54</v>
      </c>
      <c r="N16" s="50" t="s">
        <v>83</v>
      </c>
      <c r="O16" s="50" t="s">
        <v>56</v>
      </c>
      <c r="P16" s="51" t="s">
        <v>84</v>
      </c>
      <c r="Q16" s="53">
        <v>24000000000</v>
      </c>
      <c r="R16" s="53">
        <v>0</v>
      </c>
      <c r="S16" s="53">
        <v>0</v>
      </c>
      <c r="T16" s="53">
        <v>24000000000</v>
      </c>
      <c r="U16" s="53">
        <v>0</v>
      </c>
      <c r="V16" s="53">
        <v>17750000000</v>
      </c>
      <c r="W16" s="53">
        <v>6250000000</v>
      </c>
      <c r="X16" s="53">
        <v>12270000000</v>
      </c>
      <c r="Y16" s="53">
        <v>2250000000</v>
      </c>
      <c r="Z16" s="53">
        <v>2250000000</v>
      </c>
      <c r="AA16" s="53">
        <v>2250000000</v>
      </c>
    </row>
    <row r="17" spans="1:27" ht="56.25" hidden="1">
      <c r="A17" s="50" t="s">
        <v>49</v>
      </c>
      <c r="B17" s="51" t="s">
        <v>50</v>
      </c>
      <c r="C17" s="52" t="s">
        <v>85</v>
      </c>
      <c r="D17" s="50" t="s">
        <v>52</v>
      </c>
      <c r="E17" s="50" t="s">
        <v>62</v>
      </c>
      <c r="F17" s="50" t="s">
        <v>62</v>
      </c>
      <c r="G17" s="50" t="s">
        <v>53</v>
      </c>
      <c r="H17" s="50" t="s">
        <v>86</v>
      </c>
      <c r="I17" s="50"/>
      <c r="J17" s="50"/>
      <c r="K17" s="50"/>
      <c r="L17" s="50"/>
      <c r="M17" s="50" t="s">
        <v>54</v>
      </c>
      <c r="N17" s="50" t="s">
        <v>55</v>
      </c>
      <c r="O17" s="50" t="s">
        <v>56</v>
      </c>
      <c r="P17" s="51" t="s">
        <v>87</v>
      </c>
      <c r="Q17" s="53">
        <v>264100000</v>
      </c>
      <c r="R17" s="53">
        <v>0</v>
      </c>
      <c r="S17" s="53">
        <v>0</v>
      </c>
      <c r="T17" s="53">
        <v>264100000</v>
      </c>
      <c r="U17" s="53">
        <v>0</v>
      </c>
      <c r="V17" s="53">
        <v>0</v>
      </c>
      <c r="W17" s="53">
        <v>264100000</v>
      </c>
      <c r="X17" s="53">
        <v>0</v>
      </c>
      <c r="Y17" s="53">
        <v>0</v>
      </c>
      <c r="Z17" s="53">
        <v>0</v>
      </c>
      <c r="AA17" s="53">
        <v>0</v>
      </c>
    </row>
    <row r="18" spans="1:27" ht="33.75" hidden="1">
      <c r="A18" s="50" t="s">
        <v>49</v>
      </c>
      <c r="B18" s="51" t="s">
        <v>50</v>
      </c>
      <c r="C18" s="52" t="s">
        <v>88</v>
      </c>
      <c r="D18" s="50" t="s">
        <v>52</v>
      </c>
      <c r="E18" s="50" t="s">
        <v>62</v>
      </c>
      <c r="F18" s="50" t="s">
        <v>62</v>
      </c>
      <c r="G18" s="50" t="s">
        <v>53</v>
      </c>
      <c r="H18" s="50" t="s">
        <v>89</v>
      </c>
      <c r="I18" s="50"/>
      <c r="J18" s="50"/>
      <c r="K18" s="50"/>
      <c r="L18" s="50"/>
      <c r="M18" s="50" t="s">
        <v>54</v>
      </c>
      <c r="N18" s="50" t="s">
        <v>55</v>
      </c>
      <c r="O18" s="50" t="s">
        <v>56</v>
      </c>
      <c r="P18" s="51" t="s">
        <v>90</v>
      </c>
      <c r="Q18" s="53">
        <v>15605100000</v>
      </c>
      <c r="R18" s="53">
        <v>0</v>
      </c>
      <c r="S18" s="53">
        <v>15605100000</v>
      </c>
      <c r="T18" s="53">
        <v>0</v>
      </c>
      <c r="U18" s="53">
        <v>0</v>
      </c>
      <c r="V18" s="53">
        <v>0</v>
      </c>
      <c r="W18" s="53">
        <v>0</v>
      </c>
      <c r="X18" s="53">
        <v>0</v>
      </c>
      <c r="Y18" s="53">
        <v>0</v>
      </c>
      <c r="Z18" s="53">
        <v>0</v>
      </c>
      <c r="AA18" s="53">
        <v>0</v>
      </c>
    </row>
    <row r="19" spans="1:27" ht="33.75" hidden="1">
      <c r="A19" s="50" t="s">
        <v>49</v>
      </c>
      <c r="B19" s="51" t="s">
        <v>50</v>
      </c>
      <c r="C19" s="52" t="s">
        <v>88</v>
      </c>
      <c r="D19" s="50" t="s">
        <v>52</v>
      </c>
      <c r="E19" s="50" t="s">
        <v>62</v>
      </c>
      <c r="F19" s="50" t="s">
        <v>62</v>
      </c>
      <c r="G19" s="50" t="s">
        <v>53</v>
      </c>
      <c r="H19" s="50" t="s">
        <v>89</v>
      </c>
      <c r="I19" s="50"/>
      <c r="J19" s="50"/>
      <c r="K19" s="50"/>
      <c r="L19" s="50"/>
      <c r="M19" s="50" t="s">
        <v>54</v>
      </c>
      <c r="N19" s="50" t="s">
        <v>83</v>
      </c>
      <c r="O19" s="50" t="s">
        <v>91</v>
      </c>
      <c r="P19" s="51" t="s">
        <v>90</v>
      </c>
      <c r="Q19" s="53">
        <v>265524000</v>
      </c>
      <c r="R19" s="53">
        <v>0</v>
      </c>
      <c r="S19" s="53">
        <v>66717166</v>
      </c>
      <c r="T19" s="53">
        <v>198806834</v>
      </c>
      <c r="U19" s="53">
        <v>198806834</v>
      </c>
      <c r="V19" s="53">
        <v>0</v>
      </c>
      <c r="W19" s="53">
        <v>0</v>
      </c>
      <c r="X19" s="53">
        <v>0</v>
      </c>
      <c r="Y19" s="53">
        <v>0</v>
      </c>
      <c r="Z19" s="53">
        <v>0</v>
      </c>
      <c r="AA19" s="53">
        <v>0</v>
      </c>
    </row>
    <row r="20" spans="1:27" ht="56.25" hidden="1">
      <c r="A20" s="50" t="s">
        <v>49</v>
      </c>
      <c r="B20" s="51" t="s">
        <v>50</v>
      </c>
      <c r="C20" s="52" t="s">
        <v>92</v>
      </c>
      <c r="D20" s="50" t="s">
        <v>52</v>
      </c>
      <c r="E20" s="50" t="s">
        <v>62</v>
      </c>
      <c r="F20" s="50" t="s">
        <v>93</v>
      </c>
      <c r="G20" s="50" t="s">
        <v>53</v>
      </c>
      <c r="H20" s="50" t="s">
        <v>94</v>
      </c>
      <c r="I20" s="50"/>
      <c r="J20" s="50"/>
      <c r="K20" s="50"/>
      <c r="L20" s="50"/>
      <c r="M20" s="50" t="s">
        <v>54</v>
      </c>
      <c r="N20" s="50" t="s">
        <v>55</v>
      </c>
      <c r="O20" s="50" t="s">
        <v>56</v>
      </c>
      <c r="P20" s="51" t="s">
        <v>95</v>
      </c>
      <c r="Q20" s="53">
        <v>3988000000</v>
      </c>
      <c r="R20" s="53">
        <v>0</v>
      </c>
      <c r="S20" s="53">
        <v>0</v>
      </c>
      <c r="T20" s="53">
        <v>3988000000</v>
      </c>
      <c r="U20" s="53">
        <v>0</v>
      </c>
      <c r="V20" s="53">
        <v>3178141000</v>
      </c>
      <c r="W20" s="53">
        <v>809859000</v>
      </c>
      <c r="X20" s="53">
        <v>2750732596</v>
      </c>
      <c r="Y20" s="53">
        <v>519240170</v>
      </c>
      <c r="Z20" s="53">
        <v>519240170</v>
      </c>
      <c r="AA20" s="53">
        <v>519240170</v>
      </c>
    </row>
    <row r="21" spans="1:27" ht="33.75" hidden="1">
      <c r="A21" s="50" t="s">
        <v>49</v>
      </c>
      <c r="B21" s="51" t="s">
        <v>50</v>
      </c>
      <c r="C21" s="52" t="s">
        <v>96</v>
      </c>
      <c r="D21" s="50" t="s">
        <v>52</v>
      </c>
      <c r="E21" s="50" t="s">
        <v>62</v>
      </c>
      <c r="F21" s="50" t="s">
        <v>93</v>
      </c>
      <c r="G21" s="50" t="s">
        <v>59</v>
      </c>
      <c r="H21" s="50" t="s">
        <v>94</v>
      </c>
      <c r="I21" s="50"/>
      <c r="J21" s="50"/>
      <c r="K21" s="50"/>
      <c r="L21" s="50"/>
      <c r="M21" s="50" t="s">
        <v>54</v>
      </c>
      <c r="N21" s="50" t="s">
        <v>55</v>
      </c>
      <c r="O21" s="50" t="s">
        <v>56</v>
      </c>
      <c r="P21" s="51" t="s">
        <v>97</v>
      </c>
      <c r="Q21" s="53">
        <v>96930000</v>
      </c>
      <c r="R21" s="53">
        <v>0</v>
      </c>
      <c r="S21" s="53">
        <v>0</v>
      </c>
      <c r="T21" s="53">
        <v>96930000</v>
      </c>
      <c r="U21" s="53">
        <v>0</v>
      </c>
      <c r="V21" s="53">
        <v>96930000</v>
      </c>
      <c r="W21" s="53">
        <v>0</v>
      </c>
      <c r="X21" s="53">
        <v>59118621</v>
      </c>
      <c r="Y21" s="53">
        <v>45733403</v>
      </c>
      <c r="Z21" s="53">
        <v>45733403</v>
      </c>
      <c r="AA21" s="53">
        <v>45733403</v>
      </c>
    </row>
    <row r="22" spans="1:27" ht="22.5" hidden="1">
      <c r="A22" s="50" t="s">
        <v>49</v>
      </c>
      <c r="B22" s="51" t="s">
        <v>50</v>
      </c>
      <c r="C22" s="52" t="s">
        <v>98</v>
      </c>
      <c r="D22" s="50" t="s">
        <v>52</v>
      </c>
      <c r="E22" s="50" t="s">
        <v>62</v>
      </c>
      <c r="F22" s="50" t="s">
        <v>55</v>
      </c>
      <c r="G22" s="50" t="s">
        <v>53</v>
      </c>
      <c r="H22" s="50" t="s">
        <v>99</v>
      </c>
      <c r="I22" s="50"/>
      <c r="J22" s="50"/>
      <c r="K22" s="50"/>
      <c r="L22" s="50"/>
      <c r="M22" s="50" t="s">
        <v>54</v>
      </c>
      <c r="N22" s="50" t="s">
        <v>55</v>
      </c>
      <c r="O22" s="50" t="s">
        <v>56</v>
      </c>
      <c r="P22" s="51" t="s">
        <v>100</v>
      </c>
      <c r="Q22" s="53">
        <v>770600000</v>
      </c>
      <c r="R22" s="53">
        <v>0</v>
      </c>
      <c r="S22" s="53">
        <v>0</v>
      </c>
      <c r="T22" s="53">
        <v>770600000</v>
      </c>
      <c r="U22" s="53">
        <v>0</v>
      </c>
      <c r="V22" s="53">
        <v>50000000</v>
      </c>
      <c r="W22" s="53">
        <v>720600000</v>
      </c>
      <c r="X22" s="53">
        <v>46392022.219999999</v>
      </c>
      <c r="Y22" s="53">
        <v>35368643.159999996</v>
      </c>
      <c r="Z22" s="53">
        <v>35368643.159999996</v>
      </c>
      <c r="AA22" s="53">
        <v>0</v>
      </c>
    </row>
    <row r="23" spans="1:27" ht="22.5" hidden="1">
      <c r="A23" s="50" t="s">
        <v>49</v>
      </c>
      <c r="B23" s="51" t="s">
        <v>50</v>
      </c>
      <c r="C23" s="52" t="s">
        <v>101</v>
      </c>
      <c r="D23" s="50" t="s">
        <v>52</v>
      </c>
      <c r="E23" s="50" t="s">
        <v>62</v>
      </c>
      <c r="F23" s="50" t="s">
        <v>55</v>
      </c>
      <c r="G23" s="50" t="s">
        <v>53</v>
      </c>
      <c r="H23" s="50" t="s">
        <v>102</v>
      </c>
      <c r="I23" s="50"/>
      <c r="J23" s="50"/>
      <c r="K23" s="50"/>
      <c r="L23" s="50"/>
      <c r="M23" s="50" t="s">
        <v>54</v>
      </c>
      <c r="N23" s="50" t="s">
        <v>55</v>
      </c>
      <c r="O23" s="50" t="s">
        <v>56</v>
      </c>
      <c r="P23" s="51" t="s">
        <v>103</v>
      </c>
      <c r="Q23" s="53">
        <v>40200000</v>
      </c>
      <c r="R23" s="53">
        <v>0</v>
      </c>
      <c r="S23" s="53">
        <v>0</v>
      </c>
      <c r="T23" s="53">
        <v>40200000</v>
      </c>
      <c r="U23" s="53">
        <v>0</v>
      </c>
      <c r="V23" s="53">
        <v>0</v>
      </c>
      <c r="W23" s="53">
        <v>40200000</v>
      </c>
      <c r="X23" s="53">
        <v>0</v>
      </c>
      <c r="Y23" s="53">
        <v>0</v>
      </c>
      <c r="Z23" s="53">
        <v>0</v>
      </c>
      <c r="AA23" s="53">
        <v>0</v>
      </c>
    </row>
    <row r="24" spans="1:27" ht="22.5" hidden="1">
      <c r="A24" s="50" t="s">
        <v>49</v>
      </c>
      <c r="B24" s="51" t="s">
        <v>50</v>
      </c>
      <c r="C24" s="52" t="s">
        <v>104</v>
      </c>
      <c r="D24" s="50" t="s">
        <v>52</v>
      </c>
      <c r="E24" s="50" t="s">
        <v>105</v>
      </c>
      <c r="F24" s="50" t="s">
        <v>53</v>
      </c>
      <c r="G24" s="50"/>
      <c r="H24" s="50"/>
      <c r="I24" s="50"/>
      <c r="J24" s="50"/>
      <c r="K24" s="50"/>
      <c r="L24" s="50"/>
      <c r="M24" s="50" t="s">
        <v>54</v>
      </c>
      <c r="N24" s="50" t="s">
        <v>55</v>
      </c>
      <c r="O24" s="50" t="s">
        <v>56</v>
      </c>
      <c r="P24" s="51" t="s">
        <v>106</v>
      </c>
      <c r="Q24" s="53">
        <v>120720000</v>
      </c>
      <c r="R24" s="53">
        <v>0</v>
      </c>
      <c r="S24" s="53">
        <v>0</v>
      </c>
      <c r="T24" s="53">
        <v>120720000</v>
      </c>
      <c r="U24" s="53">
        <v>0</v>
      </c>
      <c r="V24" s="53">
        <v>104573000</v>
      </c>
      <c r="W24" s="53">
        <v>16147000</v>
      </c>
      <c r="X24" s="53">
        <v>90429250</v>
      </c>
      <c r="Y24" s="53">
        <v>90429250</v>
      </c>
      <c r="Z24" s="53">
        <v>90429250</v>
      </c>
      <c r="AA24" s="53">
        <v>90429250</v>
      </c>
    </row>
    <row r="25" spans="1:27" ht="22.5" hidden="1">
      <c r="A25" s="50" t="s">
        <v>49</v>
      </c>
      <c r="B25" s="51" t="s">
        <v>50</v>
      </c>
      <c r="C25" s="52" t="s">
        <v>107</v>
      </c>
      <c r="D25" s="50" t="s">
        <v>52</v>
      </c>
      <c r="E25" s="50" t="s">
        <v>105</v>
      </c>
      <c r="F25" s="50" t="s">
        <v>93</v>
      </c>
      <c r="G25" s="50" t="s">
        <v>53</v>
      </c>
      <c r="H25" s="50"/>
      <c r="I25" s="50"/>
      <c r="J25" s="50"/>
      <c r="K25" s="50"/>
      <c r="L25" s="50"/>
      <c r="M25" s="50" t="s">
        <v>54</v>
      </c>
      <c r="N25" s="50" t="s">
        <v>83</v>
      </c>
      <c r="O25" s="50" t="s">
        <v>91</v>
      </c>
      <c r="P25" s="51" t="s">
        <v>108</v>
      </c>
      <c r="Q25" s="53">
        <v>158320000</v>
      </c>
      <c r="R25" s="53">
        <v>0</v>
      </c>
      <c r="S25" s="53">
        <v>0</v>
      </c>
      <c r="T25" s="53">
        <v>158320000</v>
      </c>
      <c r="U25" s="53">
        <v>0</v>
      </c>
      <c r="V25" s="53">
        <v>0</v>
      </c>
      <c r="W25" s="53">
        <v>158320000</v>
      </c>
      <c r="X25" s="53">
        <v>0</v>
      </c>
      <c r="Y25" s="53">
        <v>0</v>
      </c>
      <c r="Z25" s="53">
        <v>0</v>
      </c>
      <c r="AA25" s="53">
        <v>0</v>
      </c>
    </row>
    <row r="26" spans="1:27" ht="45" hidden="1">
      <c r="A26" s="50" t="s">
        <v>49</v>
      </c>
      <c r="B26" s="51" t="s">
        <v>50</v>
      </c>
      <c r="C26" s="52" t="s">
        <v>109</v>
      </c>
      <c r="D26" s="50" t="s">
        <v>110</v>
      </c>
      <c r="E26" s="50" t="s">
        <v>111</v>
      </c>
      <c r="F26" s="50" t="s">
        <v>112</v>
      </c>
      <c r="G26" s="50" t="s">
        <v>113</v>
      </c>
      <c r="H26" s="50" t="s">
        <v>17</v>
      </c>
      <c r="I26" s="50" t="s">
        <v>17</v>
      </c>
      <c r="J26" s="50" t="s">
        <v>17</v>
      </c>
      <c r="K26" s="50" t="s">
        <v>17</v>
      </c>
      <c r="L26" s="50" t="s">
        <v>17</v>
      </c>
      <c r="M26" s="50" t="s">
        <v>54</v>
      </c>
      <c r="N26" s="50" t="s">
        <v>83</v>
      </c>
      <c r="O26" s="50" t="s">
        <v>56</v>
      </c>
      <c r="P26" s="51" t="s">
        <v>114</v>
      </c>
      <c r="Q26" s="53">
        <v>0</v>
      </c>
      <c r="R26" s="53">
        <v>3700000000</v>
      </c>
      <c r="S26" s="53">
        <v>0</v>
      </c>
      <c r="T26" s="53">
        <v>3700000000</v>
      </c>
      <c r="U26" s="53">
        <v>0</v>
      </c>
      <c r="V26" s="53">
        <v>3700000000</v>
      </c>
      <c r="W26" s="53">
        <v>0</v>
      </c>
      <c r="X26" s="53">
        <v>0</v>
      </c>
      <c r="Y26" s="53">
        <v>0</v>
      </c>
      <c r="Z26" s="53">
        <v>0</v>
      </c>
      <c r="AA26" s="53">
        <v>0</v>
      </c>
    </row>
    <row r="27" spans="1:27" ht="45" hidden="1">
      <c r="A27" s="50" t="s">
        <v>49</v>
      </c>
      <c r="B27" s="51" t="s">
        <v>50</v>
      </c>
      <c r="C27" s="52" t="s">
        <v>109</v>
      </c>
      <c r="D27" s="50" t="s">
        <v>110</v>
      </c>
      <c r="E27" s="50" t="s">
        <v>111</v>
      </c>
      <c r="F27" s="50" t="s">
        <v>112</v>
      </c>
      <c r="G27" s="50" t="s">
        <v>113</v>
      </c>
      <c r="H27" s="50" t="s">
        <v>17</v>
      </c>
      <c r="I27" s="50" t="s">
        <v>17</v>
      </c>
      <c r="J27" s="50" t="s">
        <v>17</v>
      </c>
      <c r="K27" s="50" t="s">
        <v>17</v>
      </c>
      <c r="L27" s="50" t="s">
        <v>17</v>
      </c>
      <c r="M27" s="50" t="s">
        <v>54</v>
      </c>
      <c r="N27" s="50" t="s">
        <v>68</v>
      </c>
      <c r="O27" s="50" t="s">
        <v>56</v>
      </c>
      <c r="P27" s="51" t="s">
        <v>114</v>
      </c>
      <c r="Q27" s="53">
        <v>764885165</v>
      </c>
      <c r="R27" s="53">
        <v>0</v>
      </c>
      <c r="S27" s="53">
        <v>0</v>
      </c>
      <c r="T27" s="53">
        <v>764885165</v>
      </c>
      <c r="U27" s="53">
        <v>0</v>
      </c>
      <c r="V27" s="53">
        <v>717418302</v>
      </c>
      <c r="W27" s="53">
        <v>47466863</v>
      </c>
      <c r="X27" s="53">
        <v>532572703</v>
      </c>
      <c r="Y27" s="53">
        <v>344711799</v>
      </c>
      <c r="Z27" s="53">
        <v>344711799</v>
      </c>
      <c r="AA27" s="53">
        <v>344711799</v>
      </c>
    </row>
    <row r="28" spans="1:27" ht="33.75" hidden="1">
      <c r="A28" s="50" t="s">
        <v>49</v>
      </c>
      <c r="B28" s="51" t="s">
        <v>50</v>
      </c>
      <c r="C28" s="52" t="s">
        <v>115</v>
      </c>
      <c r="D28" s="50" t="s">
        <v>110</v>
      </c>
      <c r="E28" s="50" t="s">
        <v>116</v>
      </c>
      <c r="F28" s="50" t="s">
        <v>112</v>
      </c>
      <c r="G28" s="50" t="s">
        <v>117</v>
      </c>
      <c r="H28" s="50" t="s">
        <v>17</v>
      </c>
      <c r="I28" s="50" t="s">
        <v>17</v>
      </c>
      <c r="J28" s="50" t="s">
        <v>17</v>
      </c>
      <c r="K28" s="50" t="s">
        <v>17</v>
      </c>
      <c r="L28" s="50" t="s">
        <v>17</v>
      </c>
      <c r="M28" s="50" t="s">
        <v>54</v>
      </c>
      <c r="N28" s="50" t="s">
        <v>68</v>
      </c>
      <c r="O28" s="50" t="s">
        <v>56</v>
      </c>
      <c r="P28" s="51" t="s">
        <v>118</v>
      </c>
      <c r="Q28" s="53">
        <v>3504397040</v>
      </c>
      <c r="R28" s="53">
        <v>0</v>
      </c>
      <c r="S28" s="53">
        <v>0</v>
      </c>
      <c r="T28" s="53">
        <v>3504397040</v>
      </c>
      <c r="U28" s="53">
        <v>0</v>
      </c>
      <c r="V28" s="53">
        <v>2495001523</v>
      </c>
      <c r="W28" s="53">
        <v>1009395517</v>
      </c>
      <c r="X28" s="53">
        <v>1664316770</v>
      </c>
      <c r="Y28" s="53">
        <v>1294997734</v>
      </c>
      <c r="Z28" s="53">
        <v>1294997734</v>
      </c>
      <c r="AA28" s="53">
        <v>1294997734</v>
      </c>
    </row>
    <row r="29" spans="1:27" ht="33.75" hidden="1">
      <c r="A29" s="50" t="s">
        <v>49</v>
      </c>
      <c r="B29" s="51" t="s">
        <v>50</v>
      </c>
      <c r="C29" s="52" t="s">
        <v>119</v>
      </c>
      <c r="D29" s="50" t="s">
        <v>110</v>
      </c>
      <c r="E29" s="50" t="s">
        <v>116</v>
      </c>
      <c r="F29" s="50" t="s">
        <v>112</v>
      </c>
      <c r="G29" s="50" t="s">
        <v>120</v>
      </c>
      <c r="H29" s="50" t="s">
        <v>17</v>
      </c>
      <c r="I29" s="50" t="s">
        <v>17</v>
      </c>
      <c r="J29" s="50" t="s">
        <v>17</v>
      </c>
      <c r="K29" s="50" t="s">
        <v>17</v>
      </c>
      <c r="L29" s="50" t="s">
        <v>17</v>
      </c>
      <c r="M29" s="50" t="s">
        <v>54</v>
      </c>
      <c r="N29" s="50" t="s">
        <v>83</v>
      </c>
      <c r="O29" s="50" t="s">
        <v>56</v>
      </c>
      <c r="P29" s="51" t="s">
        <v>121</v>
      </c>
      <c r="Q29" s="53">
        <v>1800000000</v>
      </c>
      <c r="R29" s="53">
        <v>0</v>
      </c>
      <c r="S29" s="53">
        <v>0</v>
      </c>
      <c r="T29" s="53">
        <v>1800000000</v>
      </c>
      <c r="U29" s="53">
        <v>0</v>
      </c>
      <c r="V29" s="53">
        <v>1800000000</v>
      </c>
      <c r="W29" s="53">
        <v>0</v>
      </c>
      <c r="X29" s="53">
        <v>1800000000</v>
      </c>
      <c r="Y29" s="53">
        <v>0</v>
      </c>
      <c r="Z29" s="53">
        <v>0</v>
      </c>
      <c r="AA29" s="53">
        <v>0</v>
      </c>
    </row>
    <row r="30" spans="1:27" ht="33.75" hidden="1">
      <c r="A30" s="50" t="s">
        <v>49</v>
      </c>
      <c r="B30" s="51" t="s">
        <v>50</v>
      </c>
      <c r="C30" s="52" t="s">
        <v>119</v>
      </c>
      <c r="D30" s="50" t="s">
        <v>110</v>
      </c>
      <c r="E30" s="50" t="s">
        <v>116</v>
      </c>
      <c r="F30" s="50" t="s">
        <v>112</v>
      </c>
      <c r="G30" s="50" t="s">
        <v>120</v>
      </c>
      <c r="H30" s="50" t="s">
        <v>17</v>
      </c>
      <c r="I30" s="50" t="s">
        <v>17</v>
      </c>
      <c r="J30" s="50" t="s">
        <v>17</v>
      </c>
      <c r="K30" s="50" t="s">
        <v>17</v>
      </c>
      <c r="L30" s="50" t="s">
        <v>17</v>
      </c>
      <c r="M30" s="50" t="s">
        <v>54</v>
      </c>
      <c r="N30" s="50" t="s">
        <v>68</v>
      </c>
      <c r="O30" s="50" t="s">
        <v>56</v>
      </c>
      <c r="P30" s="51" t="s">
        <v>121</v>
      </c>
      <c r="Q30" s="53">
        <v>4682260385</v>
      </c>
      <c r="R30" s="53">
        <v>0</v>
      </c>
      <c r="S30" s="53">
        <v>0</v>
      </c>
      <c r="T30" s="53">
        <v>4682260385</v>
      </c>
      <c r="U30" s="53">
        <v>0</v>
      </c>
      <c r="V30" s="53">
        <v>4340722126</v>
      </c>
      <c r="W30" s="53">
        <v>341538259</v>
      </c>
      <c r="X30" s="53">
        <v>3695406410</v>
      </c>
      <c r="Y30" s="53">
        <v>1586662720</v>
      </c>
      <c r="Z30" s="53">
        <v>1586662720</v>
      </c>
      <c r="AA30" s="53">
        <v>1586662720</v>
      </c>
    </row>
    <row r="31" spans="1:27" ht="45" hidden="1">
      <c r="A31" s="50" t="s">
        <v>49</v>
      </c>
      <c r="B31" s="51" t="s">
        <v>50</v>
      </c>
      <c r="C31" s="52" t="s">
        <v>122</v>
      </c>
      <c r="D31" s="50" t="s">
        <v>110</v>
      </c>
      <c r="E31" s="50" t="s">
        <v>116</v>
      </c>
      <c r="F31" s="50" t="s">
        <v>112</v>
      </c>
      <c r="G31" s="50" t="s">
        <v>68</v>
      </c>
      <c r="H31" s="50" t="s">
        <v>17</v>
      </c>
      <c r="I31" s="50" t="s">
        <v>17</v>
      </c>
      <c r="J31" s="50" t="s">
        <v>17</v>
      </c>
      <c r="K31" s="50" t="s">
        <v>17</v>
      </c>
      <c r="L31" s="50" t="s">
        <v>17</v>
      </c>
      <c r="M31" s="50" t="s">
        <v>54</v>
      </c>
      <c r="N31" s="50" t="s">
        <v>123</v>
      </c>
      <c r="O31" s="50" t="s">
        <v>56</v>
      </c>
      <c r="P31" s="51" t="s">
        <v>124</v>
      </c>
      <c r="Q31" s="53">
        <v>1531085001</v>
      </c>
      <c r="R31" s="53">
        <v>0</v>
      </c>
      <c r="S31" s="53">
        <v>0</v>
      </c>
      <c r="T31" s="53">
        <v>1531085001</v>
      </c>
      <c r="U31" s="53">
        <v>0</v>
      </c>
      <c r="V31" s="53">
        <v>0</v>
      </c>
      <c r="W31" s="53">
        <v>1531085001</v>
      </c>
      <c r="X31" s="53">
        <v>0</v>
      </c>
      <c r="Y31" s="53">
        <v>0</v>
      </c>
      <c r="Z31" s="53">
        <v>0</v>
      </c>
      <c r="AA31" s="53">
        <v>0</v>
      </c>
    </row>
    <row r="32" spans="1:27" ht="45" hidden="1">
      <c r="A32" s="50" t="s">
        <v>49</v>
      </c>
      <c r="B32" s="51" t="s">
        <v>50</v>
      </c>
      <c r="C32" s="52" t="s">
        <v>122</v>
      </c>
      <c r="D32" s="50" t="s">
        <v>110</v>
      </c>
      <c r="E32" s="50" t="s">
        <v>116</v>
      </c>
      <c r="F32" s="50" t="s">
        <v>112</v>
      </c>
      <c r="G32" s="50" t="s">
        <v>68</v>
      </c>
      <c r="H32" s="50" t="s">
        <v>17</v>
      </c>
      <c r="I32" s="50" t="s">
        <v>17</v>
      </c>
      <c r="J32" s="50" t="s">
        <v>17</v>
      </c>
      <c r="K32" s="50" t="s">
        <v>17</v>
      </c>
      <c r="L32" s="50" t="s">
        <v>17</v>
      </c>
      <c r="M32" s="50" t="s">
        <v>54</v>
      </c>
      <c r="N32" s="50" t="s">
        <v>68</v>
      </c>
      <c r="O32" s="50" t="s">
        <v>56</v>
      </c>
      <c r="P32" s="51" t="s">
        <v>124</v>
      </c>
      <c r="Q32" s="53">
        <v>2860000000</v>
      </c>
      <c r="R32" s="53">
        <v>0</v>
      </c>
      <c r="S32" s="53">
        <v>0</v>
      </c>
      <c r="T32" s="53">
        <v>2860000000</v>
      </c>
      <c r="U32" s="53">
        <v>0</v>
      </c>
      <c r="V32" s="53">
        <v>2304262366</v>
      </c>
      <c r="W32" s="53">
        <v>555737634</v>
      </c>
      <c r="X32" s="53">
        <v>1739411166</v>
      </c>
      <c r="Y32" s="53">
        <v>984769166</v>
      </c>
      <c r="Z32" s="53">
        <v>984769166</v>
      </c>
      <c r="AA32" s="53">
        <v>984769166</v>
      </c>
    </row>
    <row r="33" spans="1:27" ht="33.75" hidden="1">
      <c r="A33" s="50" t="s">
        <v>49</v>
      </c>
      <c r="B33" s="51" t="s">
        <v>50</v>
      </c>
      <c r="C33" s="52" t="s">
        <v>125</v>
      </c>
      <c r="D33" s="50" t="s">
        <v>110</v>
      </c>
      <c r="E33" s="50" t="s">
        <v>126</v>
      </c>
      <c r="F33" s="50" t="s">
        <v>112</v>
      </c>
      <c r="G33" s="50" t="s">
        <v>127</v>
      </c>
      <c r="H33" s="50" t="s">
        <v>17</v>
      </c>
      <c r="I33" s="50" t="s">
        <v>17</v>
      </c>
      <c r="J33" s="50" t="s">
        <v>17</v>
      </c>
      <c r="K33" s="50" t="s">
        <v>17</v>
      </c>
      <c r="L33" s="50" t="s">
        <v>17</v>
      </c>
      <c r="M33" s="50" t="s">
        <v>54</v>
      </c>
      <c r="N33" s="50" t="s">
        <v>68</v>
      </c>
      <c r="O33" s="50" t="s">
        <v>56</v>
      </c>
      <c r="P33" s="51" t="s">
        <v>128</v>
      </c>
      <c r="Q33" s="53">
        <v>3000000000</v>
      </c>
      <c r="R33" s="53">
        <v>0</v>
      </c>
      <c r="S33" s="53">
        <v>0</v>
      </c>
      <c r="T33" s="53">
        <v>3000000000</v>
      </c>
      <c r="U33" s="53">
        <v>0</v>
      </c>
      <c r="V33" s="53">
        <v>2911551492</v>
      </c>
      <c r="W33" s="53">
        <v>88448508</v>
      </c>
      <c r="X33" s="53">
        <v>2697447241</v>
      </c>
      <c r="Y33" s="53">
        <v>1082330557</v>
      </c>
      <c r="Z33" s="53">
        <v>1082330557</v>
      </c>
      <c r="AA33" s="53">
        <v>1082330557</v>
      </c>
    </row>
    <row r="34" spans="1:27" ht="67.5" hidden="1">
      <c r="A34" s="50" t="s">
        <v>49</v>
      </c>
      <c r="B34" s="51" t="s">
        <v>50</v>
      </c>
      <c r="C34" s="52" t="s">
        <v>129</v>
      </c>
      <c r="D34" s="50" t="s">
        <v>110</v>
      </c>
      <c r="E34" s="50" t="s">
        <v>130</v>
      </c>
      <c r="F34" s="50" t="s">
        <v>112</v>
      </c>
      <c r="G34" s="50" t="s">
        <v>131</v>
      </c>
      <c r="H34" s="50" t="s">
        <v>17</v>
      </c>
      <c r="I34" s="50" t="s">
        <v>17</v>
      </c>
      <c r="J34" s="50" t="s">
        <v>17</v>
      </c>
      <c r="K34" s="50" t="s">
        <v>17</v>
      </c>
      <c r="L34" s="50" t="s">
        <v>17</v>
      </c>
      <c r="M34" s="50" t="s">
        <v>54</v>
      </c>
      <c r="N34" s="50" t="s">
        <v>83</v>
      </c>
      <c r="O34" s="50" t="s">
        <v>56</v>
      </c>
      <c r="P34" s="51" t="s">
        <v>132</v>
      </c>
      <c r="Q34" s="53">
        <v>4535120573</v>
      </c>
      <c r="R34" s="53">
        <v>0</v>
      </c>
      <c r="S34" s="53">
        <v>0</v>
      </c>
      <c r="T34" s="53">
        <v>4535120573</v>
      </c>
      <c r="U34" s="53">
        <v>0</v>
      </c>
      <c r="V34" s="53">
        <v>3708053857</v>
      </c>
      <c r="W34" s="53">
        <v>827066716</v>
      </c>
      <c r="X34" s="53">
        <v>2346006882.52</v>
      </c>
      <c r="Y34" s="53">
        <v>650532992.51999998</v>
      </c>
      <c r="Z34" s="53">
        <v>650532992.51999998</v>
      </c>
      <c r="AA34" s="53">
        <v>650532992.51999998</v>
      </c>
    </row>
    <row r="35" spans="1:27" ht="56.25" hidden="1">
      <c r="A35" s="50" t="s">
        <v>49</v>
      </c>
      <c r="B35" s="51" t="s">
        <v>50</v>
      </c>
      <c r="C35" s="52" t="s">
        <v>252</v>
      </c>
      <c r="D35" s="50" t="s">
        <v>110</v>
      </c>
      <c r="E35" s="50" t="s">
        <v>134</v>
      </c>
      <c r="F35" s="50" t="s">
        <v>112</v>
      </c>
      <c r="G35" s="50" t="s">
        <v>144</v>
      </c>
      <c r="H35" s="50"/>
      <c r="I35" s="50"/>
      <c r="J35" s="50"/>
      <c r="K35" s="50"/>
      <c r="L35" s="50"/>
      <c r="M35" s="50" t="s">
        <v>54</v>
      </c>
      <c r="N35" s="50" t="s">
        <v>68</v>
      </c>
      <c r="O35" s="50" t="s">
        <v>56</v>
      </c>
      <c r="P35" s="51" t="s">
        <v>253</v>
      </c>
      <c r="Q35" s="53">
        <v>0</v>
      </c>
      <c r="R35" s="53">
        <v>171586000</v>
      </c>
      <c r="S35" s="53">
        <v>0</v>
      </c>
      <c r="T35" s="53">
        <v>171586000</v>
      </c>
      <c r="U35" s="53">
        <v>0</v>
      </c>
      <c r="V35" s="53">
        <v>0</v>
      </c>
      <c r="W35" s="53">
        <v>171586000</v>
      </c>
      <c r="X35" s="53">
        <v>0</v>
      </c>
      <c r="Y35" s="53">
        <v>0</v>
      </c>
      <c r="Z35" s="53">
        <v>0</v>
      </c>
      <c r="AA35" s="53">
        <v>0</v>
      </c>
    </row>
    <row r="36" spans="1:27" ht="45" hidden="1">
      <c r="A36" s="50" t="s">
        <v>49</v>
      </c>
      <c r="B36" s="51" t="s">
        <v>50</v>
      </c>
      <c r="C36" s="52" t="s">
        <v>133</v>
      </c>
      <c r="D36" s="50" t="s">
        <v>110</v>
      </c>
      <c r="E36" s="50" t="s">
        <v>134</v>
      </c>
      <c r="F36" s="50" t="s">
        <v>112</v>
      </c>
      <c r="G36" s="50" t="s">
        <v>135</v>
      </c>
      <c r="H36" s="50" t="s">
        <v>17</v>
      </c>
      <c r="I36" s="50" t="s">
        <v>17</v>
      </c>
      <c r="J36" s="50" t="s">
        <v>17</v>
      </c>
      <c r="K36" s="50" t="s">
        <v>17</v>
      </c>
      <c r="L36" s="50" t="s">
        <v>17</v>
      </c>
      <c r="M36" s="50" t="s">
        <v>54</v>
      </c>
      <c r="N36" s="50" t="s">
        <v>68</v>
      </c>
      <c r="O36" s="50" t="s">
        <v>56</v>
      </c>
      <c r="P36" s="51" t="s">
        <v>136</v>
      </c>
      <c r="Q36" s="53">
        <v>2100000000</v>
      </c>
      <c r="R36" s="53">
        <v>0</v>
      </c>
      <c r="S36" s="53">
        <v>0</v>
      </c>
      <c r="T36" s="53">
        <v>2100000000</v>
      </c>
      <c r="U36" s="53">
        <v>0</v>
      </c>
      <c r="V36" s="53">
        <v>1529486599</v>
      </c>
      <c r="W36" s="53">
        <v>570513401</v>
      </c>
      <c r="X36" s="53">
        <v>800298016</v>
      </c>
      <c r="Y36" s="53">
        <v>524516533</v>
      </c>
      <c r="Z36" s="53">
        <v>524516533</v>
      </c>
      <c r="AA36" s="53">
        <v>524516533</v>
      </c>
    </row>
    <row r="37" spans="1:27" ht="45" hidden="1">
      <c r="A37" s="50" t="s">
        <v>49</v>
      </c>
      <c r="B37" s="51" t="s">
        <v>50</v>
      </c>
      <c r="C37" s="52" t="s">
        <v>137</v>
      </c>
      <c r="D37" s="50" t="s">
        <v>110</v>
      </c>
      <c r="E37" s="50" t="s">
        <v>134</v>
      </c>
      <c r="F37" s="50" t="s">
        <v>112</v>
      </c>
      <c r="G37" s="50" t="s">
        <v>55</v>
      </c>
      <c r="H37" s="50" t="s">
        <v>17</v>
      </c>
      <c r="I37" s="50" t="s">
        <v>17</v>
      </c>
      <c r="J37" s="50" t="s">
        <v>17</v>
      </c>
      <c r="K37" s="50" t="s">
        <v>17</v>
      </c>
      <c r="L37" s="50" t="s">
        <v>17</v>
      </c>
      <c r="M37" s="50" t="s">
        <v>54</v>
      </c>
      <c r="N37" s="50" t="s">
        <v>68</v>
      </c>
      <c r="O37" s="50" t="s">
        <v>56</v>
      </c>
      <c r="P37" s="51" t="s">
        <v>138</v>
      </c>
      <c r="Q37" s="53">
        <v>3158778153</v>
      </c>
      <c r="R37" s="53">
        <v>0</v>
      </c>
      <c r="S37" s="53">
        <v>171586000</v>
      </c>
      <c r="T37" s="53">
        <v>2987192153</v>
      </c>
      <c r="U37" s="53">
        <v>0</v>
      </c>
      <c r="V37" s="53">
        <v>2295605401</v>
      </c>
      <c r="W37" s="53">
        <v>691586752</v>
      </c>
      <c r="X37" s="53">
        <v>1110656824</v>
      </c>
      <c r="Y37" s="53">
        <v>594843318</v>
      </c>
      <c r="Z37" s="53">
        <v>594843318</v>
      </c>
      <c r="AA37" s="53">
        <v>594843318</v>
      </c>
    </row>
    <row r="38" spans="1:27" ht="67.5" hidden="1">
      <c r="A38" s="50" t="s">
        <v>49</v>
      </c>
      <c r="B38" s="51" t="s">
        <v>50</v>
      </c>
      <c r="C38" s="52" t="s">
        <v>139</v>
      </c>
      <c r="D38" s="50" t="s">
        <v>110</v>
      </c>
      <c r="E38" s="50" t="s">
        <v>140</v>
      </c>
      <c r="F38" s="50" t="s">
        <v>112</v>
      </c>
      <c r="G38" s="50" t="s">
        <v>141</v>
      </c>
      <c r="H38" s="50"/>
      <c r="I38" s="50"/>
      <c r="J38" s="50"/>
      <c r="K38" s="50"/>
      <c r="L38" s="50"/>
      <c r="M38" s="50" t="s">
        <v>54</v>
      </c>
      <c r="N38" s="50" t="s">
        <v>83</v>
      </c>
      <c r="O38" s="50" t="s">
        <v>56</v>
      </c>
      <c r="P38" s="51" t="s">
        <v>142</v>
      </c>
      <c r="Q38" s="53">
        <v>269360936</v>
      </c>
      <c r="R38" s="53">
        <v>0</v>
      </c>
      <c r="S38" s="53">
        <v>0</v>
      </c>
      <c r="T38" s="53">
        <v>269360936</v>
      </c>
      <c r="U38" s="53">
        <v>0</v>
      </c>
      <c r="V38" s="53">
        <v>262846705</v>
      </c>
      <c r="W38" s="53">
        <v>6514231</v>
      </c>
      <c r="X38" s="53">
        <v>214100557</v>
      </c>
      <c r="Y38" s="53">
        <v>158963966</v>
      </c>
      <c r="Z38" s="53">
        <v>158963966</v>
      </c>
      <c r="AA38" s="53">
        <v>158963966</v>
      </c>
    </row>
    <row r="39" spans="1:27" ht="56.25" hidden="1">
      <c r="A39" s="50" t="s">
        <v>49</v>
      </c>
      <c r="B39" s="51" t="s">
        <v>50</v>
      </c>
      <c r="C39" s="52" t="s">
        <v>143</v>
      </c>
      <c r="D39" s="50" t="s">
        <v>110</v>
      </c>
      <c r="E39" s="50" t="s">
        <v>140</v>
      </c>
      <c r="F39" s="50" t="s">
        <v>112</v>
      </c>
      <c r="G39" s="50" t="s">
        <v>144</v>
      </c>
      <c r="H39" s="50"/>
      <c r="I39" s="50"/>
      <c r="J39" s="50"/>
      <c r="K39" s="50"/>
      <c r="L39" s="50"/>
      <c r="M39" s="50" t="s">
        <v>54</v>
      </c>
      <c r="N39" s="50" t="s">
        <v>83</v>
      </c>
      <c r="O39" s="50" t="s">
        <v>56</v>
      </c>
      <c r="P39" s="51" t="s">
        <v>145</v>
      </c>
      <c r="Q39" s="53">
        <v>2400000000</v>
      </c>
      <c r="R39" s="53">
        <v>0</v>
      </c>
      <c r="S39" s="53">
        <v>0</v>
      </c>
      <c r="T39" s="53">
        <v>2400000000</v>
      </c>
      <c r="U39" s="53">
        <v>0</v>
      </c>
      <c r="V39" s="53">
        <v>2382024926</v>
      </c>
      <c r="W39" s="53">
        <v>17975074</v>
      </c>
      <c r="X39" s="53">
        <v>1827405033</v>
      </c>
      <c r="Y39" s="53">
        <v>1245911267</v>
      </c>
      <c r="Z39" s="53">
        <v>1245911267</v>
      </c>
      <c r="AA39" s="53">
        <v>1245911267</v>
      </c>
    </row>
    <row r="40" spans="1:27" ht="78.75" hidden="1">
      <c r="A40" s="50" t="s">
        <v>49</v>
      </c>
      <c r="B40" s="51" t="s">
        <v>50</v>
      </c>
      <c r="C40" s="52" t="s">
        <v>146</v>
      </c>
      <c r="D40" s="50" t="s">
        <v>110</v>
      </c>
      <c r="E40" s="50" t="s">
        <v>140</v>
      </c>
      <c r="F40" s="50" t="s">
        <v>112</v>
      </c>
      <c r="G40" s="50" t="s">
        <v>147</v>
      </c>
      <c r="H40" s="50" t="s">
        <v>17</v>
      </c>
      <c r="I40" s="50" t="s">
        <v>17</v>
      </c>
      <c r="J40" s="50" t="s">
        <v>17</v>
      </c>
      <c r="K40" s="50" t="s">
        <v>17</v>
      </c>
      <c r="L40" s="50" t="s">
        <v>17</v>
      </c>
      <c r="M40" s="50" t="s">
        <v>54</v>
      </c>
      <c r="N40" s="50" t="s">
        <v>83</v>
      </c>
      <c r="O40" s="50" t="s">
        <v>56</v>
      </c>
      <c r="P40" s="51" t="s">
        <v>148</v>
      </c>
      <c r="Q40" s="53">
        <v>1180918491</v>
      </c>
      <c r="R40" s="53">
        <v>0</v>
      </c>
      <c r="S40" s="53">
        <v>0</v>
      </c>
      <c r="T40" s="53">
        <v>1180918491</v>
      </c>
      <c r="U40" s="53">
        <v>0</v>
      </c>
      <c r="V40" s="53">
        <v>1178616967</v>
      </c>
      <c r="W40" s="53">
        <v>2301524</v>
      </c>
      <c r="X40" s="53">
        <v>908616967</v>
      </c>
      <c r="Y40" s="53">
        <v>0</v>
      </c>
      <c r="Z40" s="53">
        <v>0</v>
      </c>
      <c r="AA40" s="53">
        <v>0</v>
      </c>
    </row>
    <row r="41" spans="1:27" ht="78.75" hidden="1">
      <c r="A41" s="50" t="s">
        <v>49</v>
      </c>
      <c r="B41" s="51" t="s">
        <v>50</v>
      </c>
      <c r="C41" s="52" t="s">
        <v>146</v>
      </c>
      <c r="D41" s="50" t="s">
        <v>110</v>
      </c>
      <c r="E41" s="50" t="s">
        <v>140</v>
      </c>
      <c r="F41" s="50" t="s">
        <v>112</v>
      </c>
      <c r="G41" s="50" t="s">
        <v>147</v>
      </c>
      <c r="H41" s="50" t="s">
        <v>17</v>
      </c>
      <c r="I41" s="50" t="s">
        <v>17</v>
      </c>
      <c r="J41" s="50" t="s">
        <v>17</v>
      </c>
      <c r="K41" s="50" t="s">
        <v>17</v>
      </c>
      <c r="L41" s="50" t="s">
        <v>17</v>
      </c>
      <c r="M41" s="50" t="s">
        <v>54</v>
      </c>
      <c r="N41" s="50" t="s">
        <v>68</v>
      </c>
      <c r="O41" s="50" t="s">
        <v>56</v>
      </c>
      <c r="P41" s="51" t="s">
        <v>148</v>
      </c>
      <c r="Q41" s="53">
        <v>4544279257</v>
      </c>
      <c r="R41" s="53">
        <v>0</v>
      </c>
      <c r="S41" s="53">
        <v>0</v>
      </c>
      <c r="T41" s="53">
        <v>4544279257</v>
      </c>
      <c r="U41" s="53">
        <v>0</v>
      </c>
      <c r="V41" s="53">
        <v>3208893584</v>
      </c>
      <c r="W41" s="53">
        <v>1335385673</v>
      </c>
      <c r="X41" s="53">
        <v>1257454965</v>
      </c>
      <c r="Y41" s="53">
        <v>614741317</v>
      </c>
      <c r="Z41" s="53">
        <v>614741317</v>
      </c>
      <c r="AA41" s="53">
        <v>614741317</v>
      </c>
    </row>
    <row r="42" spans="1:27" ht="22.5" hidden="1">
      <c r="A42" s="50" t="s">
        <v>149</v>
      </c>
      <c r="B42" s="51" t="s">
        <v>150</v>
      </c>
      <c r="C42" s="52" t="s">
        <v>51</v>
      </c>
      <c r="D42" s="50" t="s">
        <v>52</v>
      </c>
      <c r="E42" s="50" t="s">
        <v>53</v>
      </c>
      <c r="F42" s="50" t="s">
        <v>53</v>
      </c>
      <c r="G42" s="50" t="s">
        <v>53</v>
      </c>
      <c r="H42" s="50"/>
      <c r="I42" s="50"/>
      <c r="J42" s="50"/>
      <c r="K42" s="50"/>
      <c r="L42" s="50"/>
      <c r="M42" s="50" t="s">
        <v>151</v>
      </c>
      <c r="N42" s="50" t="s">
        <v>152</v>
      </c>
      <c r="O42" s="50" t="s">
        <v>56</v>
      </c>
      <c r="P42" s="51" t="s">
        <v>57</v>
      </c>
      <c r="Q42" s="53">
        <v>115730900000</v>
      </c>
      <c r="R42" s="53">
        <v>0</v>
      </c>
      <c r="S42" s="53">
        <v>0</v>
      </c>
      <c r="T42" s="53">
        <v>115730900000</v>
      </c>
      <c r="U42" s="53">
        <v>0</v>
      </c>
      <c r="V42" s="53">
        <v>115730900000</v>
      </c>
      <c r="W42" s="53">
        <v>0</v>
      </c>
      <c r="X42" s="53">
        <v>64239991793</v>
      </c>
      <c r="Y42" s="53">
        <v>64239991793</v>
      </c>
      <c r="Z42" s="53">
        <v>64239991793</v>
      </c>
      <c r="AA42" s="53">
        <v>64239991793</v>
      </c>
    </row>
    <row r="43" spans="1:27" ht="22.5" hidden="1">
      <c r="A43" s="50" t="s">
        <v>149</v>
      </c>
      <c r="B43" s="51" t="s">
        <v>150</v>
      </c>
      <c r="C43" s="52" t="s">
        <v>58</v>
      </c>
      <c r="D43" s="50" t="s">
        <v>52</v>
      </c>
      <c r="E43" s="50" t="s">
        <v>53</v>
      </c>
      <c r="F43" s="50" t="s">
        <v>53</v>
      </c>
      <c r="G43" s="50" t="s">
        <v>59</v>
      </c>
      <c r="H43" s="50"/>
      <c r="I43" s="50"/>
      <c r="J43" s="50"/>
      <c r="K43" s="50"/>
      <c r="L43" s="50"/>
      <c r="M43" s="50" t="s">
        <v>151</v>
      </c>
      <c r="N43" s="50" t="s">
        <v>152</v>
      </c>
      <c r="O43" s="50" t="s">
        <v>56</v>
      </c>
      <c r="P43" s="51" t="s">
        <v>60</v>
      </c>
      <c r="Q43" s="53">
        <v>40433600000</v>
      </c>
      <c r="R43" s="53">
        <v>0</v>
      </c>
      <c r="S43" s="53">
        <v>0</v>
      </c>
      <c r="T43" s="53">
        <v>40433600000</v>
      </c>
      <c r="U43" s="53">
        <v>0</v>
      </c>
      <c r="V43" s="53">
        <v>40433600000</v>
      </c>
      <c r="W43" s="53">
        <v>0</v>
      </c>
      <c r="X43" s="53">
        <v>24845477995</v>
      </c>
      <c r="Y43" s="53">
        <v>24235210786</v>
      </c>
      <c r="Z43" s="53">
        <v>22008413586</v>
      </c>
      <c r="AA43" s="53">
        <v>22008413586</v>
      </c>
    </row>
    <row r="44" spans="1:27" ht="33.75" hidden="1">
      <c r="A44" s="50" t="s">
        <v>149</v>
      </c>
      <c r="B44" s="51" t="s">
        <v>150</v>
      </c>
      <c r="C44" s="52" t="s">
        <v>61</v>
      </c>
      <c r="D44" s="50" t="s">
        <v>52</v>
      </c>
      <c r="E44" s="50" t="s">
        <v>53</v>
      </c>
      <c r="F44" s="50" t="s">
        <v>53</v>
      </c>
      <c r="G44" s="50" t="s">
        <v>62</v>
      </c>
      <c r="H44" s="50"/>
      <c r="I44" s="50"/>
      <c r="J44" s="50"/>
      <c r="K44" s="50"/>
      <c r="L44" s="50"/>
      <c r="M44" s="50" t="s">
        <v>151</v>
      </c>
      <c r="N44" s="50" t="s">
        <v>152</v>
      </c>
      <c r="O44" s="50" t="s">
        <v>56</v>
      </c>
      <c r="P44" s="51" t="s">
        <v>63</v>
      </c>
      <c r="Q44" s="53">
        <v>7511100000</v>
      </c>
      <c r="R44" s="53">
        <v>0</v>
      </c>
      <c r="S44" s="53">
        <v>0</v>
      </c>
      <c r="T44" s="53">
        <v>7511100000</v>
      </c>
      <c r="U44" s="53">
        <v>0</v>
      </c>
      <c r="V44" s="53">
        <v>7511100000</v>
      </c>
      <c r="W44" s="53">
        <v>0</v>
      </c>
      <c r="X44" s="53">
        <v>4438562198</v>
      </c>
      <c r="Y44" s="53">
        <v>4438562198</v>
      </c>
      <c r="Z44" s="53">
        <v>4438562198</v>
      </c>
      <c r="AA44" s="53">
        <v>4438562198</v>
      </c>
    </row>
    <row r="45" spans="1:27" ht="33.75" hidden="1">
      <c r="A45" s="50" t="s">
        <v>149</v>
      </c>
      <c r="B45" s="51" t="s">
        <v>150</v>
      </c>
      <c r="C45" s="52" t="s">
        <v>153</v>
      </c>
      <c r="D45" s="50" t="s">
        <v>52</v>
      </c>
      <c r="E45" s="50" t="s">
        <v>53</v>
      </c>
      <c r="F45" s="50" t="s">
        <v>53</v>
      </c>
      <c r="G45" s="50" t="s">
        <v>93</v>
      </c>
      <c r="H45" s="50"/>
      <c r="I45" s="50"/>
      <c r="J45" s="50"/>
      <c r="K45" s="50"/>
      <c r="L45" s="50"/>
      <c r="M45" s="50" t="s">
        <v>151</v>
      </c>
      <c r="N45" s="50" t="s">
        <v>152</v>
      </c>
      <c r="O45" s="50" t="s">
        <v>56</v>
      </c>
      <c r="P45" s="51" t="s">
        <v>154</v>
      </c>
      <c r="Q45" s="53">
        <v>3613300000</v>
      </c>
      <c r="R45" s="53">
        <v>0</v>
      </c>
      <c r="S45" s="53">
        <v>0</v>
      </c>
      <c r="T45" s="53">
        <v>3613300000</v>
      </c>
      <c r="U45" s="53">
        <v>3613300000</v>
      </c>
      <c r="V45" s="53">
        <v>0</v>
      </c>
      <c r="W45" s="53">
        <v>0</v>
      </c>
      <c r="X45" s="53">
        <v>0</v>
      </c>
      <c r="Y45" s="53">
        <v>0</v>
      </c>
      <c r="Z45" s="53">
        <v>0</v>
      </c>
      <c r="AA45" s="53">
        <v>0</v>
      </c>
    </row>
    <row r="46" spans="1:27" ht="33.75" hidden="1">
      <c r="A46" s="50" t="s">
        <v>149</v>
      </c>
      <c r="B46" s="51" t="s">
        <v>150</v>
      </c>
      <c r="C46" s="52" t="s">
        <v>153</v>
      </c>
      <c r="D46" s="50" t="s">
        <v>52</v>
      </c>
      <c r="E46" s="50" t="s">
        <v>53</v>
      </c>
      <c r="F46" s="50" t="s">
        <v>53</v>
      </c>
      <c r="G46" s="50" t="s">
        <v>93</v>
      </c>
      <c r="H46" s="50"/>
      <c r="I46" s="50"/>
      <c r="J46" s="50"/>
      <c r="K46" s="50"/>
      <c r="L46" s="50"/>
      <c r="M46" s="50" t="s">
        <v>151</v>
      </c>
      <c r="N46" s="50" t="s">
        <v>155</v>
      </c>
      <c r="O46" s="50" t="s">
        <v>56</v>
      </c>
      <c r="P46" s="51" t="s">
        <v>154</v>
      </c>
      <c r="Q46" s="53">
        <v>2583600000</v>
      </c>
      <c r="R46" s="53">
        <v>0</v>
      </c>
      <c r="S46" s="53">
        <v>0</v>
      </c>
      <c r="T46" s="53">
        <v>2583600000</v>
      </c>
      <c r="U46" s="53">
        <v>2583600000</v>
      </c>
      <c r="V46" s="53">
        <v>0</v>
      </c>
      <c r="W46" s="53">
        <v>0</v>
      </c>
      <c r="X46" s="53">
        <v>0</v>
      </c>
      <c r="Y46" s="53">
        <v>0</v>
      </c>
      <c r="Z46" s="53">
        <v>0</v>
      </c>
      <c r="AA46" s="53">
        <v>0</v>
      </c>
    </row>
    <row r="47" spans="1:27" ht="22.5" hidden="1">
      <c r="A47" s="50" t="s">
        <v>149</v>
      </c>
      <c r="B47" s="51" t="s">
        <v>150</v>
      </c>
      <c r="C47" s="52" t="s">
        <v>156</v>
      </c>
      <c r="D47" s="50" t="s">
        <v>52</v>
      </c>
      <c r="E47" s="50" t="s">
        <v>53</v>
      </c>
      <c r="F47" s="50" t="s">
        <v>59</v>
      </c>
      <c r="G47" s="50" t="s">
        <v>53</v>
      </c>
      <c r="H47" s="50"/>
      <c r="I47" s="50"/>
      <c r="J47" s="50"/>
      <c r="K47" s="50"/>
      <c r="L47" s="50"/>
      <c r="M47" s="50" t="s">
        <v>151</v>
      </c>
      <c r="N47" s="50" t="s">
        <v>152</v>
      </c>
      <c r="O47" s="50" t="s">
        <v>56</v>
      </c>
      <c r="P47" s="51" t="s">
        <v>57</v>
      </c>
      <c r="Q47" s="53">
        <v>3428500000</v>
      </c>
      <c r="R47" s="53">
        <v>0</v>
      </c>
      <c r="S47" s="53">
        <v>0</v>
      </c>
      <c r="T47" s="53">
        <v>3428500000</v>
      </c>
      <c r="U47" s="53">
        <v>0</v>
      </c>
      <c r="V47" s="53">
        <v>3428500000</v>
      </c>
      <c r="W47" s="53">
        <v>0</v>
      </c>
      <c r="X47" s="53">
        <v>1634590316</v>
      </c>
      <c r="Y47" s="53">
        <v>1634590316</v>
      </c>
      <c r="Z47" s="53">
        <v>1634590316</v>
      </c>
      <c r="AA47" s="53">
        <v>1634590316</v>
      </c>
    </row>
    <row r="48" spans="1:27" ht="22.5" hidden="1">
      <c r="A48" s="50" t="s">
        <v>149</v>
      </c>
      <c r="B48" s="51" t="s">
        <v>150</v>
      </c>
      <c r="C48" s="52" t="s">
        <v>157</v>
      </c>
      <c r="D48" s="50" t="s">
        <v>52</v>
      </c>
      <c r="E48" s="50" t="s">
        <v>53</v>
      </c>
      <c r="F48" s="50" t="s">
        <v>59</v>
      </c>
      <c r="G48" s="50" t="s">
        <v>59</v>
      </c>
      <c r="H48" s="50"/>
      <c r="I48" s="50"/>
      <c r="J48" s="50"/>
      <c r="K48" s="50"/>
      <c r="L48" s="50"/>
      <c r="M48" s="50" t="s">
        <v>151</v>
      </c>
      <c r="N48" s="50" t="s">
        <v>152</v>
      </c>
      <c r="O48" s="50" t="s">
        <v>56</v>
      </c>
      <c r="P48" s="51" t="s">
        <v>60</v>
      </c>
      <c r="Q48" s="53">
        <v>1196200000</v>
      </c>
      <c r="R48" s="53">
        <v>0</v>
      </c>
      <c r="S48" s="53">
        <v>0</v>
      </c>
      <c r="T48" s="53">
        <v>1196200000</v>
      </c>
      <c r="U48" s="53">
        <v>0</v>
      </c>
      <c r="V48" s="53">
        <v>1196200000</v>
      </c>
      <c r="W48" s="53">
        <v>0</v>
      </c>
      <c r="X48" s="53">
        <v>613258548</v>
      </c>
      <c r="Y48" s="53">
        <v>600294023</v>
      </c>
      <c r="Z48" s="53">
        <v>545528223</v>
      </c>
      <c r="AA48" s="53">
        <v>545528223</v>
      </c>
    </row>
    <row r="49" spans="1:27" ht="33.75" hidden="1">
      <c r="A49" s="50" t="s">
        <v>149</v>
      </c>
      <c r="B49" s="51" t="s">
        <v>150</v>
      </c>
      <c r="C49" s="52" t="s">
        <v>158</v>
      </c>
      <c r="D49" s="50" t="s">
        <v>52</v>
      </c>
      <c r="E49" s="50" t="s">
        <v>53</v>
      </c>
      <c r="F49" s="50" t="s">
        <v>59</v>
      </c>
      <c r="G49" s="50" t="s">
        <v>62</v>
      </c>
      <c r="H49" s="50"/>
      <c r="I49" s="50"/>
      <c r="J49" s="50"/>
      <c r="K49" s="50"/>
      <c r="L49" s="50"/>
      <c r="M49" s="50" t="s">
        <v>151</v>
      </c>
      <c r="N49" s="50" t="s">
        <v>152</v>
      </c>
      <c r="O49" s="50" t="s">
        <v>56</v>
      </c>
      <c r="P49" s="51" t="s">
        <v>63</v>
      </c>
      <c r="Q49" s="53">
        <v>344600000</v>
      </c>
      <c r="R49" s="53">
        <v>0</v>
      </c>
      <c r="S49" s="53">
        <v>0</v>
      </c>
      <c r="T49" s="53">
        <v>344600000</v>
      </c>
      <c r="U49" s="53">
        <v>0</v>
      </c>
      <c r="V49" s="53">
        <v>344600000</v>
      </c>
      <c r="W49" s="53">
        <v>0</v>
      </c>
      <c r="X49" s="53">
        <v>192747862</v>
      </c>
      <c r="Y49" s="53">
        <v>192747862</v>
      </c>
      <c r="Z49" s="53">
        <v>192747862</v>
      </c>
      <c r="AA49" s="53">
        <v>192747862</v>
      </c>
    </row>
    <row r="50" spans="1:27" ht="33.75" hidden="1">
      <c r="A50" s="50" t="s">
        <v>149</v>
      </c>
      <c r="B50" s="51" t="s">
        <v>150</v>
      </c>
      <c r="C50" s="52" t="s">
        <v>159</v>
      </c>
      <c r="D50" s="50" t="s">
        <v>52</v>
      </c>
      <c r="E50" s="50" t="s">
        <v>53</v>
      </c>
      <c r="F50" s="50" t="s">
        <v>59</v>
      </c>
      <c r="G50" s="50" t="s">
        <v>93</v>
      </c>
      <c r="H50" s="50"/>
      <c r="I50" s="50"/>
      <c r="J50" s="50"/>
      <c r="K50" s="50"/>
      <c r="L50" s="50"/>
      <c r="M50" s="50" t="s">
        <v>151</v>
      </c>
      <c r="N50" s="50" t="s">
        <v>152</v>
      </c>
      <c r="O50" s="50" t="s">
        <v>56</v>
      </c>
      <c r="P50" s="51" t="s">
        <v>154</v>
      </c>
      <c r="Q50" s="53">
        <v>109800000</v>
      </c>
      <c r="R50" s="53">
        <v>0</v>
      </c>
      <c r="S50" s="53">
        <v>0</v>
      </c>
      <c r="T50" s="53">
        <v>109800000</v>
      </c>
      <c r="U50" s="53">
        <v>109800000</v>
      </c>
      <c r="V50" s="53">
        <v>0</v>
      </c>
      <c r="W50" s="53">
        <v>0</v>
      </c>
      <c r="X50" s="53">
        <v>0</v>
      </c>
      <c r="Y50" s="53">
        <v>0</v>
      </c>
      <c r="Z50" s="53">
        <v>0</v>
      </c>
      <c r="AA50" s="53">
        <v>0</v>
      </c>
    </row>
    <row r="51" spans="1:27" ht="22.5" hidden="1">
      <c r="A51" s="50" t="s">
        <v>149</v>
      </c>
      <c r="B51" s="51" t="s">
        <v>150</v>
      </c>
      <c r="C51" s="52" t="s">
        <v>64</v>
      </c>
      <c r="D51" s="50" t="s">
        <v>52</v>
      </c>
      <c r="E51" s="50" t="s">
        <v>59</v>
      </c>
      <c r="F51" s="50" t="s">
        <v>53</v>
      </c>
      <c r="G51" s="50"/>
      <c r="H51" s="50"/>
      <c r="I51" s="50"/>
      <c r="J51" s="50"/>
      <c r="K51" s="50"/>
      <c r="L51" s="50"/>
      <c r="M51" s="50" t="s">
        <v>151</v>
      </c>
      <c r="N51" s="50" t="s">
        <v>152</v>
      </c>
      <c r="O51" s="50" t="s">
        <v>56</v>
      </c>
      <c r="P51" s="51" t="s">
        <v>65</v>
      </c>
      <c r="Q51" s="53">
        <v>1133000000</v>
      </c>
      <c r="R51" s="53">
        <v>0</v>
      </c>
      <c r="S51" s="53">
        <v>0</v>
      </c>
      <c r="T51" s="53">
        <v>1133000000</v>
      </c>
      <c r="U51" s="53">
        <v>0</v>
      </c>
      <c r="V51" s="53">
        <v>1133000000</v>
      </c>
      <c r="W51" s="53">
        <v>0</v>
      </c>
      <c r="X51" s="53">
        <v>0</v>
      </c>
      <c r="Y51" s="53">
        <v>0</v>
      </c>
      <c r="Z51" s="53">
        <v>0</v>
      </c>
      <c r="AA51" s="53">
        <v>0</v>
      </c>
    </row>
    <row r="52" spans="1:27" ht="22.5" hidden="1">
      <c r="A52" s="50" t="s">
        <v>149</v>
      </c>
      <c r="B52" s="51" t="s">
        <v>150</v>
      </c>
      <c r="C52" s="52" t="s">
        <v>66</v>
      </c>
      <c r="D52" s="50" t="s">
        <v>52</v>
      </c>
      <c r="E52" s="50" t="s">
        <v>59</v>
      </c>
      <c r="F52" s="50" t="s">
        <v>59</v>
      </c>
      <c r="G52" s="50"/>
      <c r="H52" s="50"/>
      <c r="I52" s="50"/>
      <c r="J52" s="50"/>
      <c r="K52" s="50"/>
      <c r="L52" s="50"/>
      <c r="M52" s="50" t="s">
        <v>151</v>
      </c>
      <c r="N52" s="50" t="s">
        <v>152</v>
      </c>
      <c r="O52" s="50" t="s">
        <v>56</v>
      </c>
      <c r="P52" s="51" t="s">
        <v>67</v>
      </c>
      <c r="Q52" s="53">
        <v>73500700000</v>
      </c>
      <c r="R52" s="53">
        <v>0</v>
      </c>
      <c r="S52" s="53">
        <v>0</v>
      </c>
      <c r="T52" s="53">
        <v>73500700000</v>
      </c>
      <c r="U52" s="53">
        <v>0</v>
      </c>
      <c r="V52" s="53">
        <v>65717929108.169998</v>
      </c>
      <c r="W52" s="53">
        <v>7782770891.8299999</v>
      </c>
      <c r="X52" s="53">
        <v>59726326204.550003</v>
      </c>
      <c r="Y52" s="53">
        <v>39513019855.129997</v>
      </c>
      <c r="Z52" s="53">
        <v>39510223848.129997</v>
      </c>
      <c r="AA52" s="53">
        <v>39439019847.059998</v>
      </c>
    </row>
    <row r="53" spans="1:27" ht="22.5" hidden="1">
      <c r="A53" s="50" t="s">
        <v>149</v>
      </c>
      <c r="B53" s="51" t="s">
        <v>150</v>
      </c>
      <c r="C53" s="52" t="s">
        <v>66</v>
      </c>
      <c r="D53" s="50" t="s">
        <v>52</v>
      </c>
      <c r="E53" s="50" t="s">
        <v>59</v>
      </c>
      <c r="F53" s="50" t="s">
        <v>59</v>
      </c>
      <c r="G53" s="50"/>
      <c r="H53" s="50"/>
      <c r="I53" s="50"/>
      <c r="J53" s="50"/>
      <c r="K53" s="50"/>
      <c r="L53" s="50"/>
      <c r="M53" s="50" t="s">
        <v>151</v>
      </c>
      <c r="N53" s="50" t="s">
        <v>160</v>
      </c>
      <c r="O53" s="50" t="s">
        <v>56</v>
      </c>
      <c r="P53" s="51" t="s">
        <v>67</v>
      </c>
      <c r="Q53" s="53">
        <v>4562100000</v>
      </c>
      <c r="R53" s="53">
        <v>0</v>
      </c>
      <c r="S53" s="53">
        <v>0</v>
      </c>
      <c r="T53" s="53">
        <v>4562100000</v>
      </c>
      <c r="U53" s="53">
        <v>0</v>
      </c>
      <c r="V53" s="53">
        <v>4558799501</v>
      </c>
      <c r="W53" s="53">
        <v>3300499</v>
      </c>
      <c r="X53" s="53">
        <v>3450676207.8699999</v>
      </c>
      <c r="Y53" s="53">
        <v>566754833.16999996</v>
      </c>
      <c r="Z53" s="53">
        <v>566754833.16999996</v>
      </c>
      <c r="AA53" s="53">
        <v>566754833.16999996</v>
      </c>
    </row>
    <row r="54" spans="1:27" ht="22.5" hidden="1">
      <c r="A54" s="50" t="s">
        <v>149</v>
      </c>
      <c r="B54" s="51" t="s">
        <v>150</v>
      </c>
      <c r="C54" s="52" t="s">
        <v>66</v>
      </c>
      <c r="D54" s="50" t="s">
        <v>52</v>
      </c>
      <c r="E54" s="50" t="s">
        <v>59</v>
      </c>
      <c r="F54" s="50" t="s">
        <v>59</v>
      </c>
      <c r="G54" s="50"/>
      <c r="H54" s="50"/>
      <c r="I54" s="50"/>
      <c r="J54" s="50"/>
      <c r="K54" s="50"/>
      <c r="L54" s="50"/>
      <c r="M54" s="50" t="s">
        <v>151</v>
      </c>
      <c r="N54" s="50" t="s">
        <v>155</v>
      </c>
      <c r="O54" s="50" t="s">
        <v>56</v>
      </c>
      <c r="P54" s="51" t="s">
        <v>67</v>
      </c>
      <c r="Q54" s="53">
        <v>2875400000</v>
      </c>
      <c r="R54" s="53">
        <v>0</v>
      </c>
      <c r="S54" s="53">
        <v>0</v>
      </c>
      <c r="T54" s="53">
        <v>2875400000</v>
      </c>
      <c r="U54" s="53">
        <v>0</v>
      </c>
      <c r="V54" s="53">
        <v>1310174504</v>
      </c>
      <c r="W54" s="53">
        <v>1565225496</v>
      </c>
      <c r="X54" s="53">
        <v>851519048</v>
      </c>
      <c r="Y54" s="53">
        <v>264873867</v>
      </c>
      <c r="Z54" s="53">
        <v>264873867</v>
      </c>
      <c r="AA54" s="53">
        <v>264873867</v>
      </c>
    </row>
    <row r="55" spans="1:27" ht="33.75" hidden="1">
      <c r="A55" s="50" t="s">
        <v>149</v>
      </c>
      <c r="B55" s="51" t="s">
        <v>150</v>
      </c>
      <c r="C55" s="52" t="s">
        <v>161</v>
      </c>
      <c r="D55" s="50" t="s">
        <v>52</v>
      </c>
      <c r="E55" s="50" t="s">
        <v>62</v>
      </c>
      <c r="F55" s="50" t="s">
        <v>62</v>
      </c>
      <c r="G55" s="50" t="s">
        <v>53</v>
      </c>
      <c r="H55" s="50" t="s">
        <v>162</v>
      </c>
      <c r="I55" s="50"/>
      <c r="J55" s="50"/>
      <c r="K55" s="50"/>
      <c r="L55" s="50"/>
      <c r="M55" s="50" t="s">
        <v>151</v>
      </c>
      <c r="N55" s="50" t="s">
        <v>155</v>
      </c>
      <c r="O55" s="50" t="s">
        <v>56</v>
      </c>
      <c r="P55" s="51" t="s">
        <v>163</v>
      </c>
      <c r="Q55" s="53">
        <v>76769600000</v>
      </c>
      <c r="R55" s="53">
        <v>0</v>
      </c>
      <c r="S55" s="53">
        <v>0</v>
      </c>
      <c r="T55" s="53">
        <v>76769600000</v>
      </c>
      <c r="U55" s="53">
        <v>0</v>
      </c>
      <c r="V55" s="53">
        <v>40262380908.800003</v>
      </c>
      <c r="W55" s="53">
        <v>36507219091.199997</v>
      </c>
      <c r="X55" s="53">
        <v>40222308908.800003</v>
      </c>
      <c r="Y55" s="53">
        <v>40222308908</v>
      </c>
      <c r="Z55" s="53">
        <v>40222308908</v>
      </c>
      <c r="AA55" s="53">
        <v>40222308908</v>
      </c>
    </row>
    <row r="56" spans="1:27" ht="33.75" hidden="1">
      <c r="A56" s="50" t="s">
        <v>149</v>
      </c>
      <c r="B56" s="51" t="s">
        <v>150</v>
      </c>
      <c r="C56" s="52" t="s">
        <v>88</v>
      </c>
      <c r="D56" s="50" t="s">
        <v>52</v>
      </c>
      <c r="E56" s="50" t="s">
        <v>62</v>
      </c>
      <c r="F56" s="50" t="s">
        <v>62</v>
      </c>
      <c r="G56" s="50" t="s">
        <v>53</v>
      </c>
      <c r="H56" s="50" t="s">
        <v>89</v>
      </c>
      <c r="I56" s="50"/>
      <c r="J56" s="50"/>
      <c r="K56" s="50"/>
      <c r="L56" s="50"/>
      <c r="M56" s="50" t="s">
        <v>151</v>
      </c>
      <c r="N56" s="50" t="s">
        <v>152</v>
      </c>
      <c r="O56" s="50" t="s">
        <v>56</v>
      </c>
      <c r="P56" s="51" t="s">
        <v>90</v>
      </c>
      <c r="Q56" s="53">
        <v>5100000000</v>
      </c>
      <c r="R56" s="53">
        <v>0</v>
      </c>
      <c r="S56" s="53">
        <v>0</v>
      </c>
      <c r="T56" s="53">
        <v>5100000000</v>
      </c>
      <c r="U56" s="53">
        <v>5100000000</v>
      </c>
      <c r="V56" s="53">
        <v>0</v>
      </c>
      <c r="W56" s="53">
        <v>0</v>
      </c>
      <c r="X56" s="53">
        <v>0</v>
      </c>
      <c r="Y56" s="53">
        <v>0</v>
      </c>
      <c r="Z56" s="53">
        <v>0</v>
      </c>
      <c r="AA56" s="53">
        <v>0</v>
      </c>
    </row>
    <row r="57" spans="1:27" ht="22.5" hidden="1">
      <c r="A57" s="50" t="s">
        <v>149</v>
      </c>
      <c r="B57" s="51" t="s">
        <v>150</v>
      </c>
      <c r="C57" s="52" t="s">
        <v>164</v>
      </c>
      <c r="D57" s="50" t="s">
        <v>52</v>
      </c>
      <c r="E57" s="50" t="s">
        <v>62</v>
      </c>
      <c r="F57" s="50" t="s">
        <v>93</v>
      </c>
      <c r="G57" s="50" t="s">
        <v>59</v>
      </c>
      <c r="H57" s="50" t="s">
        <v>99</v>
      </c>
      <c r="I57" s="50"/>
      <c r="J57" s="50"/>
      <c r="K57" s="50"/>
      <c r="L57" s="50"/>
      <c r="M57" s="50" t="s">
        <v>151</v>
      </c>
      <c r="N57" s="50" t="s">
        <v>152</v>
      </c>
      <c r="O57" s="50" t="s">
        <v>56</v>
      </c>
      <c r="P57" s="51" t="s">
        <v>165</v>
      </c>
      <c r="Q57" s="53">
        <v>11215700000</v>
      </c>
      <c r="R57" s="53">
        <v>0</v>
      </c>
      <c r="S57" s="53">
        <v>350000000</v>
      </c>
      <c r="T57" s="53">
        <v>10865700000</v>
      </c>
      <c r="U57" s="53">
        <v>0</v>
      </c>
      <c r="V57" s="53">
        <v>7158754207.2299995</v>
      </c>
      <c r="W57" s="53">
        <v>3706945792.77</v>
      </c>
      <c r="X57" s="53">
        <v>5275626811.1599998</v>
      </c>
      <c r="Y57" s="53">
        <v>5275626811.1499996</v>
      </c>
      <c r="Z57" s="53">
        <v>5275626811.1499996</v>
      </c>
      <c r="AA57" s="53">
        <v>5275626811.1499996</v>
      </c>
    </row>
    <row r="58" spans="1:27" ht="22.5" hidden="1">
      <c r="A58" s="50" t="s">
        <v>149</v>
      </c>
      <c r="B58" s="51" t="s">
        <v>150</v>
      </c>
      <c r="C58" s="52" t="s">
        <v>166</v>
      </c>
      <c r="D58" s="50" t="s">
        <v>52</v>
      </c>
      <c r="E58" s="50" t="s">
        <v>62</v>
      </c>
      <c r="F58" s="50" t="s">
        <v>93</v>
      </c>
      <c r="G58" s="50" t="s">
        <v>59</v>
      </c>
      <c r="H58" s="50" t="s">
        <v>167</v>
      </c>
      <c r="I58" s="50"/>
      <c r="J58" s="50"/>
      <c r="K58" s="50"/>
      <c r="L58" s="50"/>
      <c r="M58" s="50" t="s">
        <v>151</v>
      </c>
      <c r="N58" s="50" t="s">
        <v>152</v>
      </c>
      <c r="O58" s="50" t="s">
        <v>56</v>
      </c>
      <c r="P58" s="51" t="s">
        <v>168</v>
      </c>
      <c r="Q58" s="53">
        <v>4086100000</v>
      </c>
      <c r="R58" s="53">
        <v>0</v>
      </c>
      <c r="S58" s="53">
        <v>0</v>
      </c>
      <c r="T58" s="53">
        <v>4086100000</v>
      </c>
      <c r="U58" s="53">
        <v>0</v>
      </c>
      <c r="V58" s="53">
        <v>1138294386</v>
      </c>
      <c r="W58" s="53">
        <v>2947805614</v>
      </c>
      <c r="X58" s="53">
        <v>1135108386</v>
      </c>
      <c r="Y58" s="53">
        <v>1135108386</v>
      </c>
      <c r="Z58" s="53">
        <v>1135108386</v>
      </c>
      <c r="AA58" s="53">
        <v>1135108386</v>
      </c>
    </row>
    <row r="59" spans="1:27" ht="33.75" hidden="1">
      <c r="A59" s="50" t="s">
        <v>149</v>
      </c>
      <c r="B59" s="51" t="s">
        <v>150</v>
      </c>
      <c r="C59" s="52" t="s">
        <v>96</v>
      </c>
      <c r="D59" s="50" t="s">
        <v>52</v>
      </c>
      <c r="E59" s="50" t="s">
        <v>62</v>
      </c>
      <c r="F59" s="50" t="s">
        <v>93</v>
      </c>
      <c r="G59" s="50" t="s">
        <v>59</v>
      </c>
      <c r="H59" s="50" t="s">
        <v>94</v>
      </c>
      <c r="I59" s="50"/>
      <c r="J59" s="50"/>
      <c r="K59" s="50"/>
      <c r="L59" s="50"/>
      <c r="M59" s="50" t="s">
        <v>151</v>
      </c>
      <c r="N59" s="50" t="s">
        <v>152</v>
      </c>
      <c r="O59" s="50" t="s">
        <v>56</v>
      </c>
      <c r="P59" s="51" t="s">
        <v>97</v>
      </c>
      <c r="Q59" s="53">
        <v>392400000</v>
      </c>
      <c r="R59" s="53">
        <v>0</v>
      </c>
      <c r="S59" s="53">
        <v>0</v>
      </c>
      <c r="T59" s="53">
        <v>392400000</v>
      </c>
      <c r="U59" s="53">
        <v>0</v>
      </c>
      <c r="V59" s="53">
        <v>392400000</v>
      </c>
      <c r="W59" s="53">
        <v>0</v>
      </c>
      <c r="X59" s="53">
        <v>212435413</v>
      </c>
      <c r="Y59" s="53">
        <v>212435413</v>
      </c>
      <c r="Z59" s="53">
        <v>212435413</v>
      </c>
      <c r="AA59" s="53">
        <v>212435413</v>
      </c>
    </row>
    <row r="60" spans="1:27" ht="22.5" hidden="1">
      <c r="A60" s="50" t="s">
        <v>149</v>
      </c>
      <c r="B60" s="51" t="s">
        <v>150</v>
      </c>
      <c r="C60" s="52" t="s">
        <v>169</v>
      </c>
      <c r="D60" s="50" t="s">
        <v>52</v>
      </c>
      <c r="E60" s="50" t="s">
        <v>62</v>
      </c>
      <c r="F60" s="50" t="s">
        <v>93</v>
      </c>
      <c r="G60" s="50" t="s">
        <v>59</v>
      </c>
      <c r="H60" s="50" t="s">
        <v>170</v>
      </c>
      <c r="I60" s="50"/>
      <c r="J60" s="50"/>
      <c r="K60" s="50"/>
      <c r="L60" s="50"/>
      <c r="M60" s="50" t="s">
        <v>151</v>
      </c>
      <c r="N60" s="50" t="s">
        <v>152</v>
      </c>
      <c r="O60" s="50" t="s">
        <v>56</v>
      </c>
      <c r="P60" s="51" t="s">
        <v>171</v>
      </c>
      <c r="Q60" s="53">
        <v>53100000</v>
      </c>
      <c r="R60" s="53">
        <v>0</v>
      </c>
      <c r="S60" s="53">
        <v>0</v>
      </c>
      <c r="T60" s="53">
        <v>53100000</v>
      </c>
      <c r="U60" s="53">
        <v>0</v>
      </c>
      <c r="V60" s="53">
        <v>0</v>
      </c>
      <c r="W60" s="53">
        <v>53100000</v>
      </c>
      <c r="X60" s="53">
        <v>0</v>
      </c>
      <c r="Y60" s="53">
        <v>0</v>
      </c>
      <c r="Z60" s="53">
        <v>0</v>
      </c>
      <c r="AA60" s="53">
        <v>0</v>
      </c>
    </row>
    <row r="61" spans="1:27" ht="22.5" hidden="1">
      <c r="A61" s="50" t="s">
        <v>149</v>
      </c>
      <c r="B61" s="51" t="s">
        <v>150</v>
      </c>
      <c r="C61" s="52" t="s">
        <v>172</v>
      </c>
      <c r="D61" s="50" t="s">
        <v>52</v>
      </c>
      <c r="E61" s="50" t="s">
        <v>62</v>
      </c>
      <c r="F61" s="50" t="s">
        <v>93</v>
      </c>
      <c r="G61" s="50" t="s">
        <v>59</v>
      </c>
      <c r="H61" s="50" t="s">
        <v>173</v>
      </c>
      <c r="I61" s="50"/>
      <c r="J61" s="50"/>
      <c r="K61" s="50"/>
      <c r="L61" s="50"/>
      <c r="M61" s="50" t="s">
        <v>151</v>
      </c>
      <c r="N61" s="50" t="s">
        <v>155</v>
      </c>
      <c r="O61" s="50" t="s">
        <v>56</v>
      </c>
      <c r="P61" s="51" t="s">
        <v>174</v>
      </c>
      <c r="Q61" s="53">
        <v>5000000000</v>
      </c>
      <c r="R61" s="53">
        <v>0</v>
      </c>
      <c r="S61" s="53">
        <v>0</v>
      </c>
      <c r="T61" s="53">
        <v>5000000000</v>
      </c>
      <c r="U61" s="53">
        <v>0</v>
      </c>
      <c r="V61" s="53">
        <v>0</v>
      </c>
      <c r="W61" s="53">
        <v>5000000000</v>
      </c>
      <c r="X61" s="53">
        <v>0</v>
      </c>
      <c r="Y61" s="53">
        <v>0</v>
      </c>
      <c r="Z61" s="53">
        <v>0</v>
      </c>
      <c r="AA61" s="53">
        <v>0</v>
      </c>
    </row>
    <row r="62" spans="1:27" ht="33.75" hidden="1">
      <c r="A62" s="50" t="s">
        <v>149</v>
      </c>
      <c r="B62" s="51" t="s">
        <v>150</v>
      </c>
      <c r="C62" s="52" t="s">
        <v>175</v>
      </c>
      <c r="D62" s="50" t="s">
        <v>52</v>
      </c>
      <c r="E62" s="50" t="s">
        <v>62</v>
      </c>
      <c r="F62" s="50" t="s">
        <v>93</v>
      </c>
      <c r="G62" s="50" t="s">
        <v>59</v>
      </c>
      <c r="H62" s="50" t="s">
        <v>176</v>
      </c>
      <c r="I62" s="50"/>
      <c r="J62" s="50"/>
      <c r="K62" s="50"/>
      <c r="L62" s="50"/>
      <c r="M62" s="50" t="s">
        <v>151</v>
      </c>
      <c r="N62" s="50" t="s">
        <v>152</v>
      </c>
      <c r="O62" s="50" t="s">
        <v>56</v>
      </c>
      <c r="P62" s="51" t="s">
        <v>177</v>
      </c>
      <c r="Q62" s="53">
        <v>0</v>
      </c>
      <c r="R62" s="53">
        <v>350000000</v>
      </c>
      <c r="S62" s="53">
        <v>0</v>
      </c>
      <c r="T62" s="53">
        <v>350000000</v>
      </c>
      <c r="U62" s="53">
        <v>0</v>
      </c>
      <c r="V62" s="53">
        <v>239326500</v>
      </c>
      <c r="W62" s="53">
        <v>110673500</v>
      </c>
      <c r="X62" s="53">
        <v>140514665</v>
      </c>
      <c r="Y62" s="53">
        <v>140514665</v>
      </c>
      <c r="Z62" s="53">
        <v>140514665</v>
      </c>
      <c r="AA62" s="53">
        <v>140514665</v>
      </c>
    </row>
    <row r="63" spans="1:27" ht="22.5" hidden="1">
      <c r="A63" s="50" t="s">
        <v>149</v>
      </c>
      <c r="B63" s="51" t="s">
        <v>150</v>
      </c>
      <c r="C63" s="52" t="s">
        <v>98</v>
      </c>
      <c r="D63" s="50" t="s">
        <v>52</v>
      </c>
      <c r="E63" s="50" t="s">
        <v>62</v>
      </c>
      <c r="F63" s="50" t="s">
        <v>55</v>
      </c>
      <c r="G63" s="50" t="s">
        <v>53</v>
      </c>
      <c r="H63" s="50" t="s">
        <v>99</v>
      </c>
      <c r="I63" s="50"/>
      <c r="J63" s="50"/>
      <c r="K63" s="50"/>
      <c r="L63" s="50"/>
      <c r="M63" s="50" t="s">
        <v>151</v>
      </c>
      <c r="N63" s="50" t="s">
        <v>152</v>
      </c>
      <c r="O63" s="50" t="s">
        <v>56</v>
      </c>
      <c r="P63" s="51" t="s">
        <v>100</v>
      </c>
      <c r="Q63" s="53">
        <v>3000000000</v>
      </c>
      <c r="R63" s="53">
        <v>0</v>
      </c>
      <c r="S63" s="53">
        <v>0</v>
      </c>
      <c r="T63" s="53">
        <v>3000000000</v>
      </c>
      <c r="U63" s="53">
        <v>0</v>
      </c>
      <c r="V63" s="53">
        <v>439015925.35000002</v>
      </c>
      <c r="W63" s="53">
        <v>2560984074.6500001</v>
      </c>
      <c r="X63" s="53">
        <v>357053964.13999999</v>
      </c>
      <c r="Y63" s="53">
        <v>354483864.13999999</v>
      </c>
      <c r="Z63" s="53">
        <v>354483864.13999999</v>
      </c>
      <c r="AA63" s="53">
        <v>354483864.13999999</v>
      </c>
    </row>
    <row r="64" spans="1:27" ht="22.5" hidden="1">
      <c r="A64" s="50" t="s">
        <v>149</v>
      </c>
      <c r="B64" s="51" t="s">
        <v>150</v>
      </c>
      <c r="C64" s="52" t="s">
        <v>101</v>
      </c>
      <c r="D64" s="50" t="s">
        <v>52</v>
      </c>
      <c r="E64" s="50" t="s">
        <v>62</v>
      </c>
      <c r="F64" s="50" t="s">
        <v>55</v>
      </c>
      <c r="G64" s="50" t="s">
        <v>53</v>
      </c>
      <c r="H64" s="50" t="s">
        <v>102</v>
      </c>
      <c r="I64" s="50"/>
      <c r="J64" s="50"/>
      <c r="K64" s="50"/>
      <c r="L64" s="50"/>
      <c r="M64" s="50" t="s">
        <v>151</v>
      </c>
      <c r="N64" s="50" t="s">
        <v>152</v>
      </c>
      <c r="O64" s="50" t="s">
        <v>56</v>
      </c>
      <c r="P64" s="51" t="s">
        <v>103</v>
      </c>
      <c r="Q64" s="53">
        <v>1500000000</v>
      </c>
      <c r="R64" s="53">
        <v>0</v>
      </c>
      <c r="S64" s="53">
        <v>0</v>
      </c>
      <c r="T64" s="53">
        <v>1500000000</v>
      </c>
      <c r="U64" s="53">
        <v>0</v>
      </c>
      <c r="V64" s="53">
        <v>27011723</v>
      </c>
      <c r="W64" s="53">
        <v>1472988277</v>
      </c>
      <c r="X64" s="53">
        <v>26806907</v>
      </c>
      <c r="Y64" s="53">
        <v>26806907</v>
      </c>
      <c r="Z64" s="53">
        <v>26806907</v>
      </c>
      <c r="AA64" s="53">
        <v>26806907</v>
      </c>
    </row>
    <row r="65" spans="1:27" ht="22.5" hidden="1">
      <c r="A65" s="50" t="s">
        <v>149</v>
      </c>
      <c r="B65" s="51" t="s">
        <v>150</v>
      </c>
      <c r="C65" s="52" t="s">
        <v>104</v>
      </c>
      <c r="D65" s="50" t="s">
        <v>52</v>
      </c>
      <c r="E65" s="50" t="s">
        <v>105</v>
      </c>
      <c r="F65" s="50" t="s">
        <v>53</v>
      </c>
      <c r="G65" s="50"/>
      <c r="H65" s="50"/>
      <c r="I65" s="50"/>
      <c r="J65" s="50"/>
      <c r="K65" s="50"/>
      <c r="L65" s="50"/>
      <c r="M65" s="50" t="s">
        <v>151</v>
      </c>
      <c r="N65" s="50" t="s">
        <v>152</v>
      </c>
      <c r="O65" s="50" t="s">
        <v>56</v>
      </c>
      <c r="P65" s="51" t="s">
        <v>106</v>
      </c>
      <c r="Q65" s="53">
        <v>2893300000</v>
      </c>
      <c r="R65" s="53">
        <v>0</v>
      </c>
      <c r="S65" s="53">
        <v>0</v>
      </c>
      <c r="T65" s="53">
        <v>2893300000</v>
      </c>
      <c r="U65" s="53">
        <v>0</v>
      </c>
      <c r="V65" s="53">
        <v>2647708993</v>
      </c>
      <c r="W65" s="53">
        <v>245591007</v>
      </c>
      <c r="X65" s="53">
        <v>2621798170</v>
      </c>
      <c r="Y65" s="53">
        <v>2621798170</v>
      </c>
      <c r="Z65" s="53">
        <v>2621798170</v>
      </c>
      <c r="AA65" s="53">
        <v>2621798170</v>
      </c>
    </row>
    <row r="66" spans="1:27" ht="22.5" hidden="1">
      <c r="A66" s="50" t="s">
        <v>149</v>
      </c>
      <c r="B66" s="51" t="s">
        <v>150</v>
      </c>
      <c r="C66" s="52" t="s">
        <v>107</v>
      </c>
      <c r="D66" s="50" t="s">
        <v>52</v>
      </c>
      <c r="E66" s="50" t="s">
        <v>105</v>
      </c>
      <c r="F66" s="50" t="s">
        <v>93</v>
      </c>
      <c r="G66" s="50" t="s">
        <v>53</v>
      </c>
      <c r="H66" s="50"/>
      <c r="I66" s="50"/>
      <c r="J66" s="50"/>
      <c r="K66" s="50"/>
      <c r="L66" s="50"/>
      <c r="M66" s="50" t="s">
        <v>151</v>
      </c>
      <c r="N66" s="50" t="s">
        <v>152</v>
      </c>
      <c r="O66" s="50" t="s">
        <v>56</v>
      </c>
      <c r="P66" s="51" t="s">
        <v>108</v>
      </c>
      <c r="Q66" s="53">
        <v>1261100000</v>
      </c>
      <c r="R66" s="53">
        <v>0</v>
      </c>
      <c r="S66" s="53">
        <v>0</v>
      </c>
      <c r="T66" s="53">
        <v>1261100000</v>
      </c>
      <c r="U66" s="53">
        <v>0</v>
      </c>
      <c r="V66" s="53">
        <v>0</v>
      </c>
      <c r="W66" s="53">
        <v>1261100000</v>
      </c>
      <c r="X66" s="53">
        <v>0</v>
      </c>
      <c r="Y66" s="53">
        <v>0</v>
      </c>
      <c r="Z66" s="53">
        <v>0</v>
      </c>
      <c r="AA66" s="53">
        <v>0</v>
      </c>
    </row>
    <row r="67" spans="1:27" ht="22.5" hidden="1">
      <c r="A67" s="50" t="s">
        <v>149</v>
      </c>
      <c r="B67" s="51" t="s">
        <v>150</v>
      </c>
      <c r="C67" s="52" t="s">
        <v>178</v>
      </c>
      <c r="D67" s="50" t="s">
        <v>52</v>
      </c>
      <c r="E67" s="50" t="s">
        <v>105</v>
      </c>
      <c r="F67" s="50" t="s">
        <v>93</v>
      </c>
      <c r="G67" s="50" t="s">
        <v>62</v>
      </c>
      <c r="H67" s="50"/>
      <c r="I67" s="50"/>
      <c r="J67" s="50"/>
      <c r="K67" s="50"/>
      <c r="L67" s="50"/>
      <c r="M67" s="50" t="s">
        <v>151</v>
      </c>
      <c r="N67" s="50" t="s">
        <v>152</v>
      </c>
      <c r="O67" s="50" t="s">
        <v>56</v>
      </c>
      <c r="P67" s="51" t="s">
        <v>179</v>
      </c>
      <c r="Q67" s="53">
        <v>30700000</v>
      </c>
      <c r="R67" s="53">
        <v>0</v>
      </c>
      <c r="S67" s="53">
        <v>0</v>
      </c>
      <c r="T67" s="53">
        <v>30700000</v>
      </c>
      <c r="U67" s="53">
        <v>0</v>
      </c>
      <c r="V67" s="53">
        <v>3160000</v>
      </c>
      <c r="W67" s="53">
        <v>27540000</v>
      </c>
      <c r="X67" s="53">
        <v>3160000</v>
      </c>
      <c r="Y67" s="53">
        <v>3160000</v>
      </c>
      <c r="Z67" s="53">
        <v>3160000</v>
      </c>
      <c r="AA67" s="53">
        <v>3160000</v>
      </c>
    </row>
    <row r="68" spans="1:27" ht="56.25" hidden="1">
      <c r="A68" s="50" t="s">
        <v>149</v>
      </c>
      <c r="B68" s="51" t="s">
        <v>150</v>
      </c>
      <c r="C68" s="52" t="s">
        <v>180</v>
      </c>
      <c r="D68" s="50" t="s">
        <v>110</v>
      </c>
      <c r="E68" s="50" t="s">
        <v>130</v>
      </c>
      <c r="F68" s="50" t="s">
        <v>112</v>
      </c>
      <c r="G68" s="50" t="s">
        <v>113</v>
      </c>
      <c r="H68" s="50"/>
      <c r="I68" s="50"/>
      <c r="J68" s="50"/>
      <c r="K68" s="50"/>
      <c r="L68" s="50"/>
      <c r="M68" s="50" t="s">
        <v>151</v>
      </c>
      <c r="N68" s="50" t="s">
        <v>152</v>
      </c>
      <c r="O68" s="50" t="s">
        <v>56</v>
      </c>
      <c r="P68" s="51" t="s">
        <v>181</v>
      </c>
      <c r="Q68" s="53">
        <v>13791700000</v>
      </c>
      <c r="R68" s="53">
        <v>0</v>
      </c>
      <c r="S68" s="53">
        <v>0</v>
      </c>
      <c r="T68" s="53">
        <v>13791700000</v>
      </c>
      <c r="U68" s="53">
        <v>0</v>
      </c>
      <c r="V68" s="53">
        <v>11066547920</v>
      </c>
      <c r="W68" s="53">
        <v>2725152080</v>
      </c>
      <c r="X68" s="53">
        <v>8580319731.8999996</v>
      </c>
      <c r="Y68" s="53">
        <v>4603496384.5600004</v>
      </c>
      <c r="Z68" s="53">
        <v>4603496384.5600004</v>
      </c>
      <c r="AA68" s="53">
        <v>4603496384.5600004</v>
      </c>
    </row>
    <row r="69" spans="1:27" ht="45" hidden="1">
      <c r="A69" s="50" t="s">
        <v>149</v>
      </c>
      <c r="B69" s="51" t="s">
        <v>150</v>
      </c>
      <c r="C69" s="52" t="s">
        <v>182</v>
      </c>
      <c r="D69" s="50" t="s">
        <v>110</v>
      </c>
      <c r="E69" s="50" t="s">
        <v>183</v>
      </c>
      <c r="F69" s="50" t="s">
        <v>112</v>
      </c>
      <c r="G69" s="50" t="s">
        <v>83</v>
      </c>
      <c r="H69" s="50"/>
      <c r="I69" s="50"/>
      <c r="J69" s="50"/>
      <c r="K69" s="50"/>
      <c r="L69" s="50"/>
      <c r="M69" s="50" t="s">
        <v>54</v>
      </c>
      <c r="N69" s="50" t="s">
        <v>117</v>
      </c>
      <c r="O69" s="50" t="s">
        <v>56</v>
      </c>
      <c r="P69" s="51" t="s">
        <v>184</v>
      </c>
      <c r="Q69" s="53">
        <v>36155302030</v>
      </c>
      <c r="R69" s="53">
        <v>0</v>
      </c>
      <c r="S69" s="53">
        <v>0</v>
      </c>
      <c r="T69" s="53">
        <v>36155302030</v>
      </c>
      <c r="U69" s="53">
        <v>0</v>
      </c>
      <c r="V69" s="53">
        <v>14775665314</v>
      </c>
      <c r="W69" s="53">
        <v>21379636716</v>
      </c>
      <c r="X69" s="53">
        <v>1378028000</v>
      </c>
      <c r="Y69" s="53">
        <v>208652664.84</v>
      </c>
      <c r="Z69" s="53">
        <v>208652664.84</v>
      </c>
      <c r="AA69" s="53">
        <v>208652664.84</v>
      </c>
    </row>
    <row r="70" spans="1:27" ht="45" hidden="1">
      <c r="A70" s="50" t="s">
        <v>149</v>
      </c>
      <c r="B70" s="51" t="s">
        <v>150</v>
      </c>
      <c r="C70" s="52" t="s">
        <v>182</v>
      </c>
      <c r="D70" s="50" t="s">
        <v>110</v>
      </c>
      <c r="E70" s="50" t="s">
        <v>183</v>
      </c>
      <c r="F70" s="50" t="s">
        <v>112</v>
      </c>
      <c r="G70" s="50" t="s">
        <v>83</v>
      </c>
      <c r="H70" s="50"/>
      <c r="I70" s="50"/>
      <c r="J70" s="50"/>
      <c r="K70" s="50"/>
      <c r="L70" s="50"/>
      <c r="M70" s="50" t="s">
        <v>151</v>
      </c>
      <c r="N70" s="50" t="s">
        <v>152</v>
      </c>
      <c r="O70" s="50" t="s">
        <v>56</v>
      </c>
      <c r="P70" s="51" t="s">
        <v>184</v>
      </c>
      <c r="Q70" s="53">
        <v>7546823733</v>
      </c>
      <c r="R70" s="53">
        <v>0</v>
      </c>
      <c r="S70" s="53">
        <v>0</v>
      </c>
      <c r="T70" s="53">
        <v>7546823733</v>
      </c>
      <c r="U70" s="53">
        <v>0</v>
      </c>
      <c r="V70" s="53">
        <v>3070123066.6300001</v>
      </c>
      <c r="W70" s="53">
        <v>4476700666.3699999</v>
      </c>
      <c r="X70" s="53">
        <v>1593550362.3499999</v>
      </c>
      <c r="Y70" s="53">
        <v>725526286.34000003</v>
      </c>
      <c r="Z70" s="53">
        <v>725526286.34000003</v>
      </c>
      <c r="AA70" s="53">
        <v>725526286.34000003</v>
      </c>
    </row>
    <row r="71" spans="1:27" ht="56.25" hidden="1">
      <c r="A71" s="50" t="s">
        <v>149</v>
      </c>
      <c r="B71" s="51" t="s">
        <v>150</v>
      </c>
      <c r="C71" s="52" t="s">
        <v>185</v>
      </c>
      <c r="D71" s="50" t="s">
        <v>110</v>
      </c>
      <c r="E71" s="50" t="s">
        <v>183</v>
      </c>
      <c r="F71" s="50" t="s">
        <v>112</v>
      </c>
      <c r="G71" s="50" t="s">
        <v>123</v>
      </c>
      <c r="H71" s="50"/>
      <c r="I71" s="50"/>
      <c r="J71" s="50"/>
      <c r="K71" s="50"/>
      <c r="L71" s="50"/>
      <c r="M71" s="50" t="s">
        <v>151</v>
      </c>
      <c r="N71" s="50" t="s">
        <v>152</v>
      </c>
      <c r="O71" s="50" t="s">
        <v>56</v>
      </c>
      <c r="P71" s="51" t="s">
        <v>186</v>
      </c>
      <c r="Q71" s="53">
        <v>14401143689</v>
      </c>
      <c r="R71" s="53">
        <v>0</v>
      </c>
      <c r="S71" s="53">
        <v>0</v>
      </c>
      <c r="T71" s="53">
        <v>14401143689</v>
      </c>
      <c r="U71" s="53">
        <v>0</v>
      </c>
      <c r="V71" s="53">
        <v>13263260551.49</v>
      </c>
      <c r="W71" s="53">
        <v>1137883137.51</v>
      </c>
      <c r="X71" s="53">
        <v>1736805357.76</v>
      </c>
      <c r="Y71" s="53">
        <v>0</v>
      </c>
      <c r="Z71" s="53">
        <v>0</v>
      </c>
      <c r="AA71" s="53">
        <v>0</v>
      </c>
    </row>
    <row r="72" spans="1:27" ht="33.75" hidden="1">
      <c r="A72" s="50" t="s">
        <v>149</v>
      </c>
      <c r="B72" s="51" t="s">
        <v>150</v>
      </c>
      <c r="C72" s="52" t="s">
        <v>187</v>
      </c>
      <c r="D72" s="50" t="s">
        <v>110</v>
      </c>
      <c r="E72" s="50" t="s">
        <v>183</v>
      </c>
      <c r="F72" s="50" t="s">
        <v>112</v>
      </c>
      <c r="G72" s="50" t="s">
        <v>117</v>
      </c>
      <c r="H72" s="50"/>
      <c r="I72" s="50"/>
      <c r="J72" s="50"/>
      <c r="K72" s="50"/>
      <c r="L72" s="50"/>
      <c r="M72" s="50" t="s">
        <v>151</v>
      </c>
      <c r="N72" s="50" t="s">
        <v>152</v>
      </c>
      <c r="O72" s="50" t="s">
        <v>56</v>
      </c>
      <c r="P72" s="51" t="s">
        <v>188</v>
      </c>
      <c r="Q72" s="53">
        <v>1364397511</v>
      </c>
      <c r="R72" s="53">
        <v>0</v>
      </c>
      <c r="S72" s="53">
        <v>0</v>
      </c>
      <c r="T72" s="53">
        <v>1364397511</v>
      </c>
      <c r="U72" s="53">
        <v>0</v>
      </c>
      <c r="V72" s="53">
        <v>1000000000</v>
      </c>
      <c r="W72" s="53">
        <v>364397511</v>
      </c>
      <c r="X72" s="53">
        <v>0</v>
      </c>
      <c r="Y72" s="53">
        <v>0</v>
      </c>
      <c r="Z72" s="53">
        <v>0</v>
      </c>
      <c r="AA72" s="53">
        <v>0</v>
      </c>
    </row>
    <row r="73" spans="1:27" ht="56.25" hidden="1">
      <c r="A73" s="50" t="s">
        <v>149</v>
      </c>
      <c r="B73" s="51" t="s">
        <v>150</v>
      </c>
      <c r="C73" s="52" t="s">
        <v>189</v>
      </c>
      <c r="D73" s="50" t="s">
        <v>110</v>
      </c>
      <c r="E73" s="50" t="s">
        <v>140</v>
      </c>
      <c r="F73" s="50" t="s">
        <v>112</v>
      </c>
      <c r="G73" s="50" t="s">
        <v>131</v>
      </c>
      <c r="H73" s="50"/>
      <c r="I73" s="50"/>
      <c r="J73" s="50"/>
      <c r="K73" s="50"/>
      <c r="L73" s="50"/>
      <c r="M73" s="50" t="s">
        <v>151</v>
      </c>
      <c r="N73" s="50" t="s">
        <v>152</v>
      </c>
      <c r="O73" s="50" t="s">
        <v>56</v>
      </c>
      <c r="P73" s="51" t="s">
        <v>190</v>
      </c>
      <c r="Q73" s="53">
        <v>213187111</v>
      </c>
      <c r="R73" s="53">
        <v>0</v>
      </c>
      <c r="S73" s="53">
        <v>0</v>
      </c>
      <c r="T73" s="53">
        <v>213187111</v>
      </c>
      <c r="U73" s="53">
        <v>0</v>
      </c>
      <c r="V73" s="53">
        <v>181987600</v>
      </c>
      <c r="W73" s="53">
        <v>31199511</v>
      </c>
      <c r="X73" s="53">
        <v>175240951.5</v>
      </c>
      <c r="Y73" s="53">
        <v>102486551.5</v>
      </c>
      <c r="Z73" s="53">
        <v>102486551.5</v>
      </c>
      <c r="AA73" s="53">
        <v>102486551.5</v>
      </c>
    </row>
    <row r="74" spans="1:27" ht="67.5" hidden="1">
      <c r="A74" s="50" t="s">
        <v>149</v>
      </c>
      <c r="B74" s="51" t="s">
        <v>150</v>
      </c>
      <c r="C74" s="52" t="s">
        <v>139</v>
      </c>
      <c r="D74" s="50" t="s">
        <v>110</v>
      </c>
      <c r="E74" s="50" t="s">
        <v>140</v>
      </c>
      <c r="F74" s="50" t="s">
        <v>112</v>
      </c>
      <c r="G74" s="50" t="s">
        <v>141</v>
      </c>
      <c r="H74" s="50"/>
      <c r="I74" s="50"/>
      <c r="J74" s="50"/>
      <c r="K74" s="50"/>
      <c r="L74" s="50"/>
      <c r="M74" s="50" t="s">
        <v>151</v>
      </c>
      <c r="N74" s="50" t="s">
        <v>152</v>
      </c>
      <c r="O74" s="50" t="s">
        <v>56</v>
      </c>
      <c r="P74" s="51" t="s">
        <v>191</v>
      </c>
      <c r="Q74" s="53">
        <v>545147956</v>
      </c>
      <c r="R74" s="53">
        <v>0</v>
      </c>
      <c r="S74" s="53">
        <v>0</v>
      </c>
      <c r="T74" s="53">
        <v>545147956</v>
      </c>
      <c r="U74" s="53">
        <v>0</v>
      </c>
      <c r="V74" s="53">
        <v>0</v>
      </c>
      <c r="W74" s="53">
        <v>545147956</v>
      </c>
      <c r="X74" s="53">
        <v>0</v>
      </c>
      <c r="Y74" s="53">
        <v>0</v>
      </c>
      <c r="Z74" s="53">
        <v>0</v>
      </c>
      <c r="AA74" s="53">
        <v>0</v>
      </c>
    </row>
    <row r="75" spans="1:27" ht="67.5" hidden="1">
      <c r="A75" s="50" t="s">
        <v>149</v>
      </c>
      <c r="B75" s="51" t="s">
        <v>150</v>
      </c>
      <c r="C75" s="52" t="s">
        <v>139</v>
      </c>
      <c r="D75" s="50" t="s">
        <v>110</v>
      </c>
      <c r="E75" s="50" t="s">
        <v>140</v>
      </c>
      <c r="F75" s="50" t="s">
        <v>112</v>
      </c>
      <c r="G75" s="50" t="s">
        <v>141</v>
      </c>
      <c r="H75" s="50"/>
      <c r="I75" s="50"/>
      <c r="J75" s="50"/>
      <c r="K75" s="50"/>
      <c r="L75" s="50"/>
      <c r="M75" s="50" t="s">
        <v>151</v>
      </c>
      <c r="N75" s="50" t="s">
        <v>160</v>
      </c>
      <c r="O75" s="50" t="s">
        <v>56</v>
      </c>
      <c r="P75" s="51" t="s">
        <v>191</v>
      </c>
      <c r="Q75" s="53">
        <v>25231600000</v>
      </c>
      <c r="R75" s="53">
        <v>0</v>
      </c>
      <c r="S75" s="53">
        <v>0</v>
      </c>
      <c r="T75" s="53">
        <v>25231600000</v>
      </c>
      <c r="U75" s="53">
        <v>0</v>
      </c>
      <c r="V75" s="53">
        <v>20436871082</v>
      </c>
      <c r="W75" s="53">
        <v>4794728918</v>
      </c>
      <c r="X75" s="53">
        <v>14341420032.969999</v>
      </c>
      <c r="Y75" s="53">
        <v>6460375117.6599998</v>
      </c>
      <c r="Z75" s="53">
        <v>6460375117.6599998</v>
      </c>
      <c r="AA75" s="53">
        <v>6460375117.6599998</v>
      </c>
    </row>
    <row r="76" spans="1:27" ht="33.75" hidden="1">
      <c r="A76" s="50" t="s">
        <v>149</v>
      </c>
      <c r="B76" s="51" t="s">
        <v>150</v>
      </c>
      <c r="C76" s="52" t="s">
        <v>143</v>
      </c>
      <c r="D76" s="50" t="s">
        <v>110</v>
      </c>
      <c r="E76" s="50" t="s">
        <v>140</v>
      </c>
      <c r="F76" s="50" t="s">
        <v>112</v>
      </c>
      <c r="G76" s="50" t="s">
        <v>144</v>
      </c>
      <c r="H76" s="50"/>
      <c r="I76" s="50"/>
      <c r="J76" s="50"/>
      <c r="K76" s="50"/>
      <c r="L76" s="50"/>
      <c r="M76" s="50" t="s">
        <v>151</v>
      </c>
      <c r="N76" s="50" t="s">
        <v>152</v>
      </c>
      <c r="O76" s="50" t="s">
        <v>56</v>
      </c>
      <c r="P76" s="51" t="s">
        <v>192</v>
      </c>
      <c r="Q76" s="53">
        <v>6180000000</v>
      </c>
      <c r="R76" s="53">
        <v>0</v>
      </c>
      <c r="S76" s="53">
        <v>0</v>
      </c>
      <c r="T76" s="53">
        <v>6180000000</v>
      </c>
      <c r="U76" s="53">
        <v>0</v>
      </c>
      <c r="V76" s="53">
        <v>5206045432</v>
      </c>
      <c r="W76" s="53">
        <v>973954568</v>
      </c>
      <c r="X76" s="53">
        <v>4127242729</v>
      </c>
      <c r="Y76" s="53">
        <v>271007902.69</v>
      </c>
      <c r="Z76" s="53">
        <v>271007902.69</v>
      </c>
      <c r="AA76" s="53">
        <v>271007902.69</v>
      </c>
    </row>
    <row r="77" spans="1:27" ht="33.75" hidden="1">
      <c r="A77" s="50" t="s">
        <v>193</v>
      </c>
      <c r="B77" s="51" t="s">
        <v>194</v>
      </c>
      <c r="C77" s="52" t="s">
        <v>51</v>
      </c>
      <c r="D77" s="50" t="s">
        <v>52</v>
      </c>
      <c r="E77" s="50" t="s">
        <v>53</v>
      </c>
      <c r="F77" s="50" t="s">
        <v>53</v>
      </c>
      <c r="G77" s="50" t="s">
        <v>53</v>
      </c>
      <c r="H77" s="50"/>
      <c r="I77" s="50"/>
      <c r="J77" s="50"/>
      <c r="K77" s="50"/>
      <c r="L77" s="50"/>
      <c r="M77" s="50" t="s">
        <v>54</v>
      </c>
      <c r="N77" s="50" t="s">
        <v>55</v>
      </c>
      <c r="O77" s="50" t="s">
        <v>56</v>
      </c>
      <c r="P77" s="51" t="s">
        <v>57</v>
      </c>
      <c r="Q77" s="53">
        <v>555034100000</v>
      </c>
      <c r="R77" s="53">
        <v>0</v>
      </c>
      <c r="S77" s="53">
        <v>0</v>
      </c>
      <c r="T77" s="53">
        <v>555034100000</v>
      </c>
      <c r="U77" s="53">
        <v>0</v>
      </c>
      <c r="V77" s="53">
        <v>296729552607</v>
      </c>
      <c r="W77" s="53">
        <v>258304547393</v>
      </c>
      <c r="X77" s="53">
        <v>295546758261</v>
      </c>
      <c r="Y77" s="53">
        <v>294906382057</v>
      </c>
      <c r="Z77" s="53">
        <v>294790243321</v>
      </c>
      <c r="AA77" s="53">
        <v>294690034595</v>
      </c>
    </row>
    <row r="78" spans="1:27" ht="33.75" hidden="1">
      <c r="A78" s="50" t="s">
        <v>193</v>
      </c>
      <c r="B78" s="51" t="s">
        <v>194</v>
      </c>
      <c r="C78" s="52" t="s">
        <v>58</v>
      </c>
      <c r="D78" s="50" t="s">
        <v>52</v>
      </c>
      <c r="E78" s="50" t="s">
        <v>53</v>
      </c>
      <c r="F78" s="50" t="s">
        <v>53</v>
      </c>
      <c r="G78" s="50" t="s">
        <v>59</v>
      </c>
      <c r="H78" s="50"/>
      <c r="I78" s="50"/>
      <c r="J78" s="50"/>
      <c r="K78" s="50"/>
      <c r="L78" s="50"/>
      <c r="M78" s="50" t="s">
        <v>54</v>
      </c>
      <c r="N78" s="50" t="s">
        <v>55</v>
      </c>
      <c r="O78" s="50" t="s">
        <v>56</v>
      </c>
      <c r="P78" s="51" t="s">
        <v>60</v>
      </c>
      <c r="Q78" s="53">
        <v>260856600000</v>
      </c>
      <c r="R78" s="53">
        <v>0</v>
      </c>
      <c r="S78" s="53">
        <v>0</v>
      </c>
      <c r="T78" s="53">
        <v>260856600000</v>
      </c>
      <c r="U78" s="53">
        <v>0</v>
      </c>
      <c r="V78" s="53">
        <v>148143886616</v>
      </c>
      <c r="W78" s="53">
        <v>112712713384</v>
      </c>
      <c r="X78" s="53">
        <v>147767663341</v>
      </c>
      <c r="Y78" s="53">
        <v>145775157887</v>
      </c>
      <c r="Z78" s="53">
        <v>145756713887</v>
      </c>
      <c r="AA78" s="53">
        <v>142770342458</v>
      </c>
    </row>
    <row r="79" spans="1:27" ht="33.75" hidden="1">
      <c r="A79" s="50" t="s">
        <v>193</v>
      </c>
      <c r="B79" s="51" t="s">
        <v>194</v>
      </c>
      <c r="C79" s="52" t="s">
        <v>61</v>
      </c>
      <c r="D79" s="50" t="s">
        <v>52</v>
      </c>
      <c r="E79" s="50" t="s">
        <v>53</v>
      </c>
      <c r="F79" s="50" t="s">
        <v>53</v>
      </c>
      <c r="G79" s="50" t="s">
        <v>62</v>
      </c>
      <c r="H79" s="50"/>
      <c r="I79" s="50"/>
      <c r="J79" s="50"/>
      <c r="K79" s="50"/>
      <c r="L79" s="50"/>
      <c r="M79" s="50" t="s">
        <v>54</v>
      </c>
      <c r="N79" s="50" t="s">
        <v>55</v>
      </c>
      <c r="O79" s="50" t="s">
        <v>56</v>
      </c>
      <c r="P79" s="51" t="s">
        <v>63</v>
      </c>
      <c r="Q79" s="53">
        <v>160042300000</v>
      </c>
      <c r="R79" s="53">
        <v>0</v>
      </c>
      <c r="S79" s="53">
        <v>0</v>
      </c>
      <c r="T79" s="53">
        <v>160042300000</v>
      </c>
      <c r="U79" s="53">
        <v>0</v>
      </c>
      <c r="V79" s="53">
        <v>95410007427.929993</v>
      </c>
      <c r="W79" s="53">
        <v>64632292572.07</v>
      </c>
      <c r="X79" s="53">
        <v>94365123791.929993</v>
      </c>
      <c r="Y79" s="53">
        <v>93943239148.130005</v>
      </c>
      <c r="Z79" s="53">
        <v>93849185680.130005</v>
      </c>
      <c r="AA79" s="53">
        <v>93680702880.130005</v>
      </c>
    </row>
    <row r="80" spans="1:27" ht="33.75" hidden="1">
      <c r="A80" s="50" t="s">
        <v>193</v>
      </c>
      <c r="B80" s="51" t="s">
        <v>194</v>
      </c>
      <c r="C80" s="52" t="s">
        <v>153</v>
      </c>
      <c r="D80" s="50" t="s">
        <v>52</v>
      </c>
      <c r="E80" s="50" t="s">
        <v>53</v>
      </c>
      <c r="F80" s="50" t="s">
        <v>53</v>
      </c>
      <c r="G80" s="50" t="s">
        <v>93</v>
      </c>
      <c r="H80" s="50"/>
      <c r="I80" s="50"/>
      <c r="J80" s="50"/>
      <c r="K80" s="50"/>
      <c r="L80" s="50"/>
      <c r="M80" s="50" t="s">
        <v>54</v>
      </c>
      <c r="N80" s="50" t="s">
        <v>55</v>
      </c>
      <c r="O80" s="50" t="s">
        <v>56</v>
      </c>
      <c r="P80" s="51" t="s">
        <v>154</v>
      </c>
      <c r="Q80" s="53">
        <v>99836000000</v>
      </c>
      <c r="R80" s="53">
        <v>0</v>
      </c>
      <c r="S80" s="53">
        <v>0</v>
      </c>
      <c r="T80" s="53">
        <v>99836000000</v>
      </c>
      <c r="U80" s="53">
        <v>99836000000</v>
      </c>
      <c r="V80" s="53">
        <v>0</v>
      </c>
      <c r="W80" s="53">
        <v>0</v>
      </c>
      <c r="X80" s="53">
        <v>0</v>
      </c>
      <c r="Y80" s="53">
        <v>0</v>
      </c>
      <c r="Z80" s="53">
        <v>0</v>
      </c>
      <c r="AA80" s="53">
        <v>0</v>
      </c>
    </row>
    <row r="81" spans="1:27" ht="33.75" hidden="1">
      <c r="A81" s="50" t="s">
        <v>193</v>
      </c>
      <c r="B81" s="51" t="s">
        <v>194</v>
      </c>
      <c r="C81" s="52" t="s">
        <v>64</v>
      </c>
      <c r="D81" s="50" t="s">
        <v>52</v>
      </c>
      <c r="E81" s="50" t="s">
        <v>59</v>
      </c>
      <c r="F81" s="50" t="s">
        <v>53</v>
      </c>
      <c r="G81" s="50"/>
      <c r="H81" s="50"/>
      <c r="I81" s="50"/>
      <c r="J81" s="50"/>
      <c r="K81" s="50"/>
      <c r="L81" s="50"/>
      <c r="M81" s="50" t="s">
        <v>54</v>
      </c>
      <c r="N81" s="50" t="s">
        <v>55</v>
      </c>
      <c r="O81" s="50" t="s">
        <v>56</v>
      </c>
      <c r="P81" s="51" t="s">
        <v>65</v>
      </c>
      <c r="Q81" s="53">
        <v>868600000</v>
      </c>
      <c r="R81" s="53">
        <v>0</v>
      </c>
      <c r="S81" s="53">
        <v>0</v>
      </c>
      <c r="T81" s="53">
        <v>868600000</v>
      </c>
      <c r="U81" s="53">
        <v>0</v>
      </c>
      <c r="V81" s="53">
        <v>861599999.47000003</v>
      </c>
      <c r="W81" s="53">
        <v>7000000.5300000003</v>
      </c>
      <c r="X81" s="53">
        <v>152916031.47</v>
      </c>
      <c r="Y81" s="53">
        <v>0</v>
      </c>
      <c r="Z81" s="53">
        <v>0</v>
      </c>
      <c r="AA81" s="53">
        <v>0</v>
      </c>
    </row>
    <row r="82" spans="1:27" ht="33.75" hidden="1">
      <c r="A82" s="50" t="s">
        <v>193</v>
      </c>
      <c r="B82" s="51" t="s">
        <v>194</v>
      </c>
      <c r="C82" s="52" t="s">
        <v>64</v>
      </c>
      <c r="D82" s="50" t="s">
        <v>52</v>
      </c>
      <c r="E82" s="50" t="s">
        <v>59</v>
      </c>
      <c r="F82" s="50" t="s">
        <v>53</v>
      </c>
      <c r="G82" s="50"/>
      <c r="H82" s="50"/>
      <c r="I82" s="50"/>
      <c r="J82" s="50"/>
      <c r="K82" s="50"/>
      <c r="L82" s="50"/>
      <c r="M82" s="50" t="s">
        <v>151</v>
      </c>
      <c r="N82" s="50" t="s">
        <v>152</v>
      </c>
      <c r="O82" s="50" t="s">
        <v>56</v>
      </c>
      <c r="P82" s="51" t="s">
        <v>65</v>
      </c>
      <c r="Q82" s="53">
        <v>73300000</v>
      </c>
      <c r="R82" s="53">
        <v>0</v>
      </c>
      <c r="S82" s="53">
        <v>0</v>
      </c>
      <c r="T82" s="53">
        <v>73300000</v>
      </c>
      <c r="U82" s="53">
        <v>0</v>
      </c>
      <c r="V82" s="53">
        <v>73300000</v>
      </c>
      <c r="W82" s="53">
        <v>0</v>
      </c>
      <c r="X82" s="53">
        <v>0</v>
      </c>
      <c r="Y82" s="53">
        <v>0</v>
      </c>
      <c r="Z82" s="53">
        <v>0</v>
      </c>
      <c r="AA82" s="53">
        <v>0</v>
      </c>
    </row>
    <row r="83" spans="1:27" ht="33.75" hidden="1">
      <c r="A83" s="50" t="s">
        <v>193</v>
      </c>
      <c r="B83" s="51" t="s">
        <v>194</v>
      </c>
      <c r="C83" s="52" t="s">
        <v>64</v>
      </c>
      <c r="D83" s="50" t="s">
        <v>52</v>
      </c>
      <c r="E83" s="50" t="s">
        <v>59</v>
      </c>
      <c r="F83" s="50" t="s">
        <v>53</v>
      </c>
      <c r="G83" s="50"/>
      <c r="H83" s="50"/>
      <c r="I83" s="50"/>
      <c r="J83" s="50"/>
      <c r="K83" s="50"/>
      <c r="L83" s="50"/>
      <c r="M83" s="50" t="s">
        <v>151</v>
      </c>
      <c r="N83" s="50" t="s">
        <v>155</v>
      </c>
      <c r="O83" s="50" t="s">
        <v>56</v>
      </c>
      <c r="P83" s="51" t="s">
        <v>65</v>
      </c>
      <c r="Q83" s="53">
        <v>1224100000</v>
      </c>
      <c r="R83" s="53">
        <v>0</v>
      </c>
      <c r="S83" s="53">
        <v>0</v>
      </c>
      <c r="T83" s="53">
        <v>1224100000</v>
      </c>
      <c r="U83" s="53">
        <v>0</v>
      </c>
      <c r="V83" s="53">
        <v>661783545</v>
      </c>
      <c r="W83" s="53">
        <v>562316455</v>
      </c>
      <c r="X83" s="53">
        <v>350101192.27999997</v>
      </c>
      <c r="Y83" s="53">
        <v>85775489.280000001</v>
      </c>
      <c r="Z83" s="53">
        <v>74261609.280000001</v>
      </c>
      <c r="AA83" s="53">
        <v>74261609.280000001</v>
      </c>
    </row>
    <row r="84" spans="1:27" ht="33.75" hidden="1">
      <c r="A84" s="50" t="s">
        <v>193</v>
      </c>
      <c r="B84" s="51" t="s">
        <v>194</v>
      </c>
      <c r="C84" s="52" t="s">
        <v>66</v>
      </c>
      <c r="D84" s="50" t="s">
        <v>52</v>
      </c>
      <c r="E84" s="50" t="s">
        <v>59</v>
      </c>
      <c r="F84" s="50" t="s">
        <v>59</v>
      </c>
      <c r="G84" s="50"/>
      <c r="H84" s="50"/>
      <c r="I84" s="50"/>
      <c r="J84" s="50"/>
      <c r="K84" s="50"/>
      <c r="L84" s="50"/>
      <c r="M84" s="50" t="s">
        <v>54</v>
      </c>
      <c r="N84" s="50" t="s">
        <v>55</v>
      </c>
      <c r="O84" s="50" t="s">
        <v>56</v>
      </c>
      <c r="P84" s="51" t="s">
        <v>67</v>
      </c>
      <c r="Q84" s="53">
        <v>202793300000</v>
      </c>
      <c r="R84" s="53">
        <v>0</v>
      </c>
      <c r="S84" s="53">
        <v>0</v>
      </c>
      <c r="T84" s="53">
        <v>202793300000</v>
      </c>
      <c r="U84" s="53">
        <v>0</v>
      </c>
      <c r="V84" s="53">
        <v>168643393949.23999</v>
      </c>
      <c r="W84" s="53">
        <v>34149906050.759998</v>
      </c>
      <c r="X84" s="53">
        <v>128944255372.69</v>
      </c>
      <c r="Y84" s="53">
        <v>80059907809.770004</v>
      </c>
      <c r="Z84" s="53">
        <v>79594855750.910004</v>
      </c>
      <c r="AA84" s="53">
        <v>78420612255.910004</v>
      </c>
    </row>
    <row r="85" spans="1:27" ht="33.75" hidden="1">
      <c r="A85" s="50" t="s">
        <v>193</v>
      </c>
      <c r="B85" s="51" t="s">
        <v>194</v>
      </c>
      <c r="C85" s="52" t="s">
        <v>66</v>
      </c>
      <c r="D85" s="50" t="s">
        <v>52</v>
      </c>
      <c r="E85" s="50" t="s">
        <v>59</v>
      </c>
      <c r="F85" s="50" t="s">
        <v>59</v>
      </c>
      <c r="G85" s="50"/>
      <c r="H85" s="50"/>
      <c r="I85" s="50"/>
      <c r="J85" s="50"/>
      <c r="K85" s="50"/>
      <c r="L85" s="50"/>
      <c r="M85" s="50" t="s">
        <v>151</v>
      </c>
      <c r="N85" s="50" t="s">
        <v>155</v>
      </c>
      <c r="O85" s="50" t="s">
        <v>56</v>
      </c>
      <c r="P85" s="51" t="s">
        <v>67</v>
      </c>
      <c r="Q85" s="53">
        <v>6692200000</v>
      </c>
      <c r="R85" s="53">
        <v>0</v>
      </c>
      <c r="S85" s="53">
        <v>0</v>
      </c>
      <c r="T85" s="53">
        <v>6692200000</v>
      </c>
      <c r="U85" s="53">
        <v>0</v>
      </c>
      <c r="V85" s="53">
        <v>3332734467.5999999</v>
      </c>
      <c r="W85" s="53">
        <v>3359465532.4000001</v>
      </c>
      <c r="X85" s="53">
        <v>2550031797.1900001</v>
      </c>
      <c r="Y85" s="53">
        <v>728447184.44000006</v>
      </c>
      <c r="Z85" s="53">
        <v>595551100.79999995</v>
      </c>
      <c r="AA85" s="53">
        <v>595551100.79999995</v>
      </c>
    </row>
    <row r="86" spans="1:27" ht="33.75" hidden="1">
      <c r="A86" s="50" t="s">
        <v>193</v>
      </c>
      <c r="B86" s="51" t="s">
        <v>194</v>
      </c>
      <c r="C86" s="52" t="s">
        <v>195</v>
      </c>
      <c r="D86" s="50" t="s">
        <v>52</v>
      </c>
      <c r="E86" s="50" t="s">
        <v>62</v>
      </c>
      <c r="F86" s="50" t="s">
        <v>62</v>
      </c>
      <c r="G86" s="50" t="s">
        <v>53</v>
      </c>
      <c r="H86" s="50" t="s">
        <v>196</v>
      </c>
      <c r="I86" s="50"/>
      <c r="J86" s="50"/>
      <c r="K86" s="50"/>
      <c r="L86" s="50"/>
      <c r="M86" s="50" t="s">
        <v>54</v>
      </c>
      <c r="N86" s="50" t="s">
        <v>55</v>
      </c>
      <c r="O86" s="50" t="s">
        <v>56</v>
      </c>
      <c r="P86" s="51" t="s">
        <v>197</v>
      </c>
      <c r="Q86" s="53">
        <v>26522500000</v>
      </c>
      <c r="R86" s="53">
        <v>0</v>
      </c>
      <c r="S86" s="53">
        <v>0</v>
      </c>
      <c r="T86" s="53">
        <v>26522500000</v>
      </c>
      <c r="U86" s="53">
        <v>0</v>
      </c>
      <c r="V86" s="53">
        <v>25510149353.419998</v>
      </c>
      <c r="W86" s="53">
        <v>1012350646.58</v>
      </c>
      <c r="X86" s="53">
        <v>23636543624.110001</v>
      </c>
      <c r="Y86" s="53">
        <v>8707418233.5599995</v>
      </c>
      <c r="Z86" s="53">
        <v>8595218233.5599995</v>
      </c>
      <c r="AA86" s="53">
        <v>8595218233.5599995</v>
      </c>
    </row>
    <row r="87" spans="1:27" ht="33.75" hidden="1">
      <c r="A87" s="50" t="s">
        <v>193</v>
      </c>
      <c r="B87" s="51" t="s">
        <v>194</v>
      </c>
      <c r="C87" s="52" t="s">
        <v>195</v>
      </c>
      <c r="D87" s="50" t="s">
        <v>52</v>
      </c>
      <c r="E87" s="50" t="s">
        <v>62</v>
      </c>
      <c r="F87" s="50" t="s">
        <v>62</v>
      </c>
      <c r="G87" s="50" t="s">
        <v>53</v>
      </c>
      <c r="H87" s="50" t="s">
        <v>196</v>
      </c>
      <c r="I87" s="50"/>
      <c r="J87" s="50"/>
      <c r="K87" s="50"/>
      <c r="L87" s="50"/>
      <c r="M87" s="50" t="s">
        <v>151</v>
      </c>
      <c r="N87" s="50" t="s">
        <v>155</v>
      </c>
      <c r="O87" s="50" t="s">
        <v>56</v>
      </c>
      <c r="P87" s="51" t="s">
        <v>197</v>
      </c>
      <c r="Q87" s="53">
        <v>1409000000</v>
      </c>
      <c r="R87" s="53">
        <v>0</v>
      </c>
      <c r="S87" s="53">
        <v>0</v>
      </c>
      <c r="T87" s="53">
        <v>1409000000</v>
      </c>
      <c r="U87" s="53">
        <v>0</v>
      </c>
      <c r="V87" s="53">
        <v>557078729.38999999</v>
      </c>
      <c r="W87" s="53">
        <v>851921270.61000001</v>
      </c>
      <c r="X87" s="53">
        <v>373955440</v>
      </c>
      <c r="Y87" s="53">
        <v>73981630</v>
      </c>
      <c r="Z87" s="53">
        <v>72460930</v>
      </c>
      <c r="AA87" s="53">
        <v>72460930</v>
      </c>
    </row>
    <row r="88" spans="1:27" ht="45" hidden="1">
      <c r="A88" s="50" t="s">
        <v>193</v>
      </c>
      <c r="B88" s="51" t="s">
        <v>194</v>
      </c>
      <c r="C88" s="52" t="s">
        <v>198</v>
      </c>
      <c r="D88" s="50" t="s">
        <v>52</v>
      </c>
      <c r="E88" s="50" t="s">
        <v>62</v>
      </c>
      <c r="F88" s="50" t="s">
        <v>62</v>
      </c>
      <c r="G88" s="50" t="s">
        <v>53</v>
      </c>
      <c r="H88" s="50" t="s">
        <v>199</v>
      </c>
      <c r="I88" s="50"/>
      <c r="J88" s="50"/>
      <c r="K88" s="50"/>
      <c r="L88" s="50"/>
      <c r="M88" s="50" t="s">
        <v>54</v>
      </c>
      <c r="N88" s="50" t="s">
        <v>55</v>
      </c>
      <c r="O88" s="50" t="s">
        <v>56</v>
      </c>
      <c r="P88" s="51" t="s">
        <v>200</v>
      </c>
      <c r="Q88" s="53">
        <v>1586500000</v>
      </c>
      <c r="R88" s="53">
        <v>0</v>
      </c>
      <c r="S88" s="53">
        <v>0</v>
      </c>
      <c r="T88" s="53">
        <v>1586500000</v>
      </c>
      <c r="U88" s="53">
        <v>0</v>
      </c>
      <c r="V88" s="53">
        <v>1583694217.1500001</v>
      </c>
      <c r="W88" s="53">
        <v>2805782.85</v>
      </c>
      <c r="X88" s="53">
        <v>1394796376.3399999</v>
      </c>
      <c r="Y88" s="53">
        <v>651316871.44000006</v>
      </c>
      <c r="Z88" s="53">
        <v>651140423.44000006</v>
      </c>
      <c r="AA88" s="53">
        <v>651140423.44000006</v>
      </c>
    </row>
    <row r="89" spans="1:27" ht="33.75" hidden="1">
      <c r="A89" s="50" t="s">
        <v>193</v>
      </c>
      <c r="B89" s="51" t="s">
        <v>194</v>
      </c>
      <c r="C89" s="52" t="s">
        <v>201</v>
      </c>
      <c r="D89" s="50" t="s">
        <v>52</v>
      </c>
      <c r="E89" s="50" t="s">
        <v>62</v>
      </c>
      <c r="F89" s="50" t="s">
        <v>62</v>
      </c>
      <c r="G89" s="50" t="s">
        <v>53</v>
      </c>
      <c r="H89" s="50" t="s">
        <v>202</v>
      </c>
      <c r="I89" s="50"/>
      <c r="J89" s="50"/>
      <c r="K89" s="50"/>
      <c r="L89" s="50"/>
      <c r="M89" s="50" t="s">
        <v>54</v>
      </c>
      <c r="N89" s="50" t="s">
        <v>55</v>
      </c>
      <c r="O89" s="50" t="s">
        <v>56</v>
      </c>
      <c r="P89" s="51" t="s">
        <v>203</v>
      </c>
      <c r="Q89" s="53">
        <v>169800000</v>
      </c>
      <c r="R89" s="53">
        <v>0</v>
      </c>
      <c r="S89" s="53">
        <v>0</v>
      </c>
      <c r="T89" s="53">
        <v>169800000</v>
      </c>
      <c r="U89" s="53">
        <v>0</v>
      </c>
      <c r="V89" s="53">
        <v>169397620</v>
      </c>
      <c r="W89" s="53">
        <v>402380</v>
      </c>
      <c r="X89" s="53">
        <v>135290327.03</v>
      </c>
      <c r="Y89" s="53">
        <v>0</v>
      </c>
      <c r="Z89" s="53">
        <v>0</v>
      </c>
      <c r="AA89" s="53">
        <v>0</v>
      </c>
    </row>
    <row r="90" spans="1:27" ht="33.75" hidden="1">
      <c r="A90" s="50" t="s">
        <v>193</v>
      </c>
      <c r="B90" s="51" t="s">
        <v>194</v>
      </c>
      <c r="C90" s="52" t="s">
        <v>88</v>
      </c>
      <c r="D90" s="50" t="s">
        <v>52</v>
      </c>
      <c r="E90" s="50" t="s">
        <v>62</v>
      </c>
      <c r="F90" s="50" t="s">
        <v>62</v>
      </c>
      <c r="G90" s="50" t="s">
        <v>53</v>
      </c>
      <c r="H90" s="50" t="s">
        <v>89</v>
      </c>
      <c r="I90" s="50"/>
      <c r="J90" s="50"/>
      <c r="K90" s="50"/>
      <c r="L90" s="50"/>
      <c r="M90" s="50" t="s">
        <v>54</v>
      </c>
      <c r="N90" s="50" t="s">
        <v>55</v>
      </c>
      <c r="O90" s="50" t="s">
        <v>56</v>
      </c>
      <c r="P90" s="51" t="s">
        <v>90</v>
      </c>
      <c r="Q90" s="53">
        <v>24114100000</v>
      </c>
      <c r="R90" s="53">
        <v>0</v>
      </c>
      <c r="S90" s="53">
        <v>0</v>
      </c>
      <c r="T90" s="53">
        <v>24114100000</v>
      </c>
      <c r="U90" s="53">
        <v>24114100000</v>
      </c>
      <c r="V90" s="53">
        <v>0</v>
      </c>
      <c r="W90" s="53">
        <v>0</v>
      </c>
      <c r="X90" s="53">
        <v>0</v>
      </c>
      <c r="Y90" s="53">
        <v>0</v>
      </c>
      <c r="Z90" s="53">
        <v>0</v>
      </c>
      <c r="AA90" s="53">
        <v>0</v>
      </c>
    </row>
    <row r="91" spans="1:27" ht="33.75" hidden="1">
      <c r="A91" s="50" t="s">
        <v>193</v>
      </c>
      <c r="B91" s="51" t="s">
        <v>194</v>
      </c>
      <c r="C91" s="52" t="s">
        <v>96</v>
      </c>
      <c r="D91" s="50" t="s">
        <v>52</v>
      </c>
      <c r="E91" s="50" t="s">
        <v>62</v>
      </c>
      <c r="F91" s="50" t="s">
        <v>93</v>
      </c>
      <c r="G91" s="50" t="s">
        <v>59</v>
      </c>
      <c r="H91" s="50" t="s">
        <v>94</v>
      </c>
      <c r="I91" s="50"/>
      <c r="J91" s="50"/>
      <c r="K91" s="50"/>
      <c r="L91" s="50"/>
      <c r="M91" s="50" t="s">
        <v>54</v>
      </c>
      <c r="N91" s="50" t="s">
        <v>55</v>
      </c>
      <c r="O91" s="50" t="s">
        <v>56</v>
      </c>
      <c r="P91" s="51" t="s">
        <v>97</v>
      </c>
      <c r="Q91" s="53">
        <v>4719200000</v>
      </c>
      <c r="R91" s="53">
        <v>0</v>
      </c>
      <c r="S91" s="53">
        <v>0</v>
      </c>
      <c r="T91" s="53">
        <v>4719200000</v>
      </c>
      <c r="U91" s="53">
        <v>0</v>
      </c>
      <c r="V91" s="53">
        <v>4070132544</v>
      </c>
      <c r="W91" s="53">
        <v>649067456</v>
      </c>
      <c r="X91" s="53">
        <v>2630745462</v>
      </c>
      <c r="Y91" s="53">
        <v>1094076354</v>
      </c>
      <c r="Z91" s="53">
        <v>1094076354</v>
      </c>
      <c r="AA91" s="53">
        <v>1094076354</v>
      </c>
    </row>
    <row r="92" spans="1:27" ht="33.75" hidden="1">
      <c r="A92" s="50" t="s">
        <v>193</v>
      </c>
      <c r="B92" s="51" t="s">
        <v>194</v>
      </c>
      <c r="C92" s="52" t="s">
        <v>204</v>
      </c>
      <c r="D92" s="50" t="s">
        <v>52</v>
      </c>
      <c r="E92" s="50" t="s">
        <v>62</v>
      </c>
      <c r="F92" s="50" t="s">
        <v>93</v>
      </c>
      <c r="G92" s="50" t="s">
        <v>59</v>
      </c>
      <c r="H92" s="50" t="s">
        <v>205</v>
      </c>
      <c r="I92" s="50"/>
      <c r="J92" s="50"/>
      <c r="K92" s="50"/>
      <c r="L92" s="50"/>
      <c r="M92" s="50" t="s">
        <v>54</v>
      </c>
      <c r="N92" s="50" t="s">
        <v>55</v>
      </c>
      <c r="O92" s="50" t="s">
        <v>56</v>
      </c>
      <c r="P92" s="51" t="s">
        <v>206</v>
      </c>
      <c r="Q92" s="53">
        <v>194900000</v>
      </c>
      <c r="R92" s="53">
        <v>0</v>
      </c>
      <c r="S92" s="53">
        <v>0</v>
      </c>
      <c r="T92" s="53">
        <v>194900000</v>
      </c>
      <c r="U92" s="53">
        <v>0</v>
      </c>
      <c r="V92" s="53">
        <v>194900000</v>
      </c>
      <c r="W92" s="53">
        <v>0</v>
      </c>
      <c r="X92" s="53">
        <v>155464761</v>
      </c>
      <c r="Y92" s="53">
        <v>155429833.99000001</v>
      </c>
      <c r="Z92" s="53">
        <v>155429833.99000001</v>
      </c>
      <c r="AA92" s="53">
        <v>141695335.99000001</v>
      </c>
    </row>
    <row r="93" spans="1:27" ht="33.75" hidden="1">
      <c r="A93" s="50" t="s">
        <v>193</v>
      </c>
      <c r="B93" s="51" t="s">
        <v>194</v>
      </c>
      <c r="C93" s="52" t="s">
        <v>98</v>
      </c>
      <c r="D93" s="50" t="s">
        <v>52</v>
      </c>
      <c r="E93" s="50" t="s">
        <v>62</v>
      </c>
      <c r="F93" s="50" t="s">
        <v>55</v>
      </c>
      <c r="G93" s="50" t="s">
        <v>53</v>
      </c>
      <c r="H93" s="50" t="s">
        <v>99</v>
      </c>
      <c r="I93" s="50"/>
      <c r="J93" s="50"/>
      <c r="K93" s="50"/>
      <c r="L93" s="50"/>
      <c r="M93" s="50" t="s">
        <v>54</v>
      </c>
      <c r="N93" s="50" t="s">
        <v>55</v>
      </c>
      <c r="O93" s="50" t="s">
        <v>56</v>
      </c>
      <c r="P93" s="51" t="s">
        <v>100</v>
      </c>
      <c r="Q93" s="53">
        <v>3377400000</v>
      </c>
      <c r="R93" s="53">
        <v>0</v>
      </c>
      <c r="S93" s="53">
        <v>0</v>
      </c>
      <c r="T93" s="53">
        <v>3377400000</v>
      </c>
      <c r="U93" s="53">
        <v>0</v>
      </c>
      <c r="V93" s="53">
        <v>3320337220.29</v>
      </c>
      <c r="W93" s="53">
        <v>57062779.710000001</v>
      </c>
      <c r="X93" s="53">
        <v>3236583566.29</v>
      </c>
      <c r="Y93" s="53">
        <v>3185132280.29</v>
      </c>
      <c r="Z93" s="53">
        <v>3185132280.29</v>
      </c>
      <c r="AA93" s="53">
        <v>3185132280.29</v>
      </c>
    </row>
    <row r="94" spans="1:27" ht="33.75" hidden="1">
      <c r="A94" s="50" t="s">
        <v>193</v>
      </c>
      <c r="B94" s="51" t="s">
        <v>194</v>
      </c>
      <c r="C94" s="52" t="s">
        <v>101</v>
      </c>
      <c r="D94" s="50" t="s">
        <v>52</v>
      </c>
      <c r="E94" s="50" t="s">
        <v>62</v>
      </c>
      <c r="F94" s="50" t="s">
        <v>55</v>
      </c>
      <c r="G94" s="50" t="s">
        <v>53</v>
      </c>
      <c r="H94" s="50" t="s">
        <v>102</v>
      </c>
      <c r="I94" s="50"/>
      <c r="J94" s="50"/>
      <c r="K94" s="50"/>
      <c r="L94" s="50"/>
      <c r="M94" s="50" t="s">
        <v>54</v>
      </c>
      <c r="N94" s="50" t="s">
        <v>55</v>
      </c>
      <c r="O94" s="50" t="s">
        <v>56</v>
      </c>
      <c r="P94" s="51" t="s">
        <v>103</v>
      </c>
      <c r="Q94" s="53">
        <v>4241400000</v>
      </c>
      <c r="R94" s="53">
        <v>0</v>
      </c>
      <c r="S94" s="53">
        <v>0</v>
      </c>
      <c r="T94" s="53">
        <v>4241400000</v>
      </c>
      <c r="U94" s="53">
        <v>0</v>
      </c>
      <c r="V94" s="53">
        <v>3066938035.0500002</v>
      </c>
      <c r="W94" s="53">
        <v>1174461964.95</v>
      </c>
      <c r="X94" s="53">
        <v>1909956112.05</v>
      </c>
      <c r="Y94" s="53">
        <v>1909956112.05</v>
      </c>
      <c r="Z94" s="53">
        <v>1909956112.05</v>
      </c>
      <c r="AA94" s="53">
        <v>1909956112.05</v>
      </c>
    </row>
    <row r="95" spans="1:27" ht="33.75" hidden="1">
      <c r="A95" s="50" t="s">
        <v>193</v>
      </c>
      <c r="B95" s="51" t="s">
        <v>194</v>
      </c>
      <c r="C95" s="52" t="s">
        <v>207</v>
      </c>
      <c r="D95" s="50" t="s">
        <v>52</v>
      </c>
      <c r="E95" s="50" t="s">
        <v>208</v>
      </c>
      <c r="F95" s="50" t="s">
        <v>53</v>
      </c>
      <c r="G95" s="50" t="s">
        <v>53</v>
      </c>
      <c r="H95" s="50"/>
      <c r="I95" s="50"/>
      <c r="J95" s="50"/>
      <c r="K95" s="50"/>
      <c r="L95" s="50"/>
      <c r="M95" s="50" t="s">
        <v>151</v>
      </c>
      <c r="N95" s="50" t="s">
        <v>155</v>
      </c>
      <c r="O95" s="50" t="s">
        <v>56</v>
      </c>
      <c r="P95" s="51" t="s">
        <v>209</v>
      </c>
      <c r="Q95" s="53">
        <v>98767100000</v>
      </c>
      <c r="R95" s="53">
        <v>0</v>
      </c>
      <c r="S95" s="53">
        <v>0</v>
      </c>
      <c r="T95" s="53">
        <v>98767100000</v>
      </c>
      <c r="U95" s="53">
        <v>0</v>
      </c>
      <c r="V95" s="53">
        <v>68824322791.240005</v>
      </c>
      <c r="W95" s="53">
        <v>29942777208.759998</v>
      </c>
      <c r="X95" s="53">
        <v>64179169697.669998</v>
      </c>
      <c r="Y95" s="53">
        <v>34072182691.48</v>
      </c>
      <c r="Z95" s="53">
        <v>29295382362.700001</v>
      </c>
      <c r="AA95" s="53">
        <v>29289245434.700001</v>
      </c>
    </row>
    <row r="96" spans="1:27" ht="33.75" hidden="1">
      <c r="A96" s="50" t="s">
        <v>193</v>
      </c>
      <c r="B96" s="51" t="s">
        <v>194</v>
      </c>
      <c r="C96" s="52" t="s">
        <v>210</v>
      </c>
      <c r="D96" s="50" t="s">
        <v>52</v>
      </c>
      <c r="E96" s="50" t="s">
        <v>208</v>
      </c>
      <c r="F96" s="50" t="s">
        <v>53</v>
      </c>
      <c r="G96" s="50" t="s">
        <v>59</v>
      </c>
      <c r="H96" s="50"/>
      <c r="I96" s="50"/>
      <c r="J96" s="50"/>
      <c r="K96" s="50"/>
      <c r="L96" s="50"/>
      <c r="M96" s="50" t="s">
        <v>151</v>
      </c>
      <c r="N96" s="50" t="s">
        <v>155</v>
      </c>
      <c r="O96" s="50" t="s">
        <v>56</v>
      </c>
      <c r="P96" s="51" t="s">
        <v>211</v>
      </c>
      <c r="Q96" s="53">
        <v>6700300000</v>
      </c>
      <c r="R96" s="53">
        <v>0</v>
      </c>
      <c r="S96" s="53">
        <v>0</v>
      </c>
      <c r="T96" s="53">
        <v>6700300000</v>
      </c>
      <c r="U96" s="53">
        <v>0</v>
      </c>
      <c r="V96" s="53">
        <v>2839510425.0300002</v>
      </c>
      <c r="W96" s="53">
        <v>3860789574.9699998</v>
      </c>
      <c r="X96" s="53">
        <v>2365461845.9699998</v>
      </c>
      <c r="Y96" s="53">
        <v>2087072003.6199999</v>
      </c>
      <c r="Z96" s="53">
        <v>1975781385.0699999</v>
      </c>
      <c r="AA96" s="53">
        <v>1974960706.0699999</v>
      </c>
    </row>
    <row r="97" spans="1:27" ht="33.75" hidden="1">
      <c r="A97" s="50" t="s">
        <v>193</v>
      </c>
      <c r="B97" s="51" t="s">
        <v>194</v>
      </c>
      <c r="C97" s="52" t="s">
        <v>104</v>
      </c>
      <c r="D97" s="50" t="s">
        <v>52</v>
      </c>
      <c r="E97" s="50" t="s">
        <v>105</v>
      </c>
      <c r="F97" s="50" t="s">
        <v>53</v>
      </c>
      <c r="G97" s="50"/>
      <c r="H97" s="50"/>
      <c r="I97" s="50"/>
      <c r="J97" s="50"/>
      <c r="K97" s="50"/>
      <c r="L97" s="50"/>
      <c r="M97" s="50" t="s">
        <v>54</v>
      </c>
      <c r="N97" s="50" t="s">
        <v>55</v>
      </c>
      <c r="O97" s="50" t="s">
        <v>56</v>
      </c>
      <c r="P97" s="51" t="s">
        <v>106</v>
      </c>
      <c r="Q97" s="53">
        <v>22553800000</v>
      </c>
      <c r="R97" s="53">
        <v>0</v>
      </c>
      <c r="S97" s="53">
        <v>0</v>
      </c>
      <c r="T97" s="53">
        <v>22553800000</v>
      </c>
      <c r="U97" s="53">
        <v>0</v>
      </c>
      <c r="V97" s="53">
        <v>22433272576</v>
      </c>
      <c r="W97" s="53">
        <v>120527424</v>
      </c>
      <c r="X97" s="53">
        <v>9316956439</v>
      </c>
      <c r="Y97" s="53">
        <v>9296177499</v>
      </c>
      <c r="Z97" s="53">
        <v>9296177499</v>
      </c>
      <c r="AA97" s="53">
        <v>9296177499</v>
      </c>
    </row>
    <row r="98" spans="1:27" ht="33.75" hidden="1">
      <c r="A98" s="50" t="s">
        <v>193</v>
      </c>
      <c r="B98" s="51" t="s">
        <v>194</v>
      </c>
      <c r="C98" s="52" t="s">
        <v>212</v>
      </c>
      <c r="D98" s="50" t="s">
        <v>52</v>
      </c>
      <c r="E98" s="50" t="s">
        <v>105</v>
      </c>
      <c r="F98" s="50" t="s">
        <v>62</v>
      </c>
      <c r="G98" s="50"/>
      <c r="H98" s="50"/>
      <c r="I98" s="50"/>
      <c r="J98" s="50"/>
      <c r="K98" s="50"/>
      <c r="L98" s="50"/>
      <c r="M98" s="50" t="s">
        <v>54</v>
      </c>
      <c r="N98" s="50" t="s">
        <v>55</v>
      </c>
      <c r="O98" s="50" t="s">
        <v>56</v>
      </c>
      <c r="P98" s="51" t="s">
        <v>213</v>
      </c>
      <c r="Q98" s="53">
        <v>633300000</v>
      </c>
      <c r="R98" s="53">
        <v>0</v>
      </c>
      <c r="S98" s="53">
        <v>0</v>
      </c>
      <c r="T98" s="53">
        <v>633300000</v>
      </c>
      <c r="U98" s="53">
        <v>0</v>
      </c>
      <c r="V98" s="53">
        <v>205365111</v>
      </c>
      <c r="W98" s="53">
        <v>427934889</v>
      </c>
      <c r="X98" s="53">
        <v>133497591</v>
      </c>
      <c r="Y98" s="53">
        <v>89463858</v>
      </c>
      <c r="Z98" s="53">
        <v>89463858</v>
      </c>
      <c r="AA98" s="53">
        <v>89463858</v>
      </c>
    </row>
    <row r="99" spans="1:27" ht="33.75" hidden="1">
      <c r="A99" s="50" t="s">
        <v>193</v>
      </c>
      <c r="B99" s="51" t="s">
        <v>194</v>
      </c>
      <c r="C99" s="52" t="s">
        <v>107</v>
      </c>
      <c r="D99" s="50" t="s">
        <v>52</v>
      </c>
      <c r="E99" s="50" t="s">
        <v>105</v>
      </c>
      <c r="F99" s="50" t="s">
        <v>93</v>
      </c>
      <c r="G99" s="50" t="s">
        <v>53</v>
      </c>
      <c r="H99" s="50"/>
      <c r="I99" s="50"/>
      <c r="J99" s="50"/>
      <c r="K99" s="50"/>
      <c r="L99" s="50"/>
      <c r="M99" s="50" t="s">
        <v>54</v>
      </c>
      <c r="N99" s="50" t="s">
        <v>83</v>
      </c>
      <c r="O99" s="50" t="s">
        <v>91</v>
      </c>
      <c r="P99" s="51" t="s">
        <v>108</v>
      </c>
      <c r="Q99" s="53">
        <v>1782400000</v>
      </c>
      <c r="R99" s="53">
        <v>0</v>
      </c>
      <c r="S99" s="53">
        <v>0</v>
      </c>
      <c r="T99" s="53">
        <v>1782400000</v>
      </c>
      <c r="U99" s="53">
        <v>0</v>
      </c>
      <c r="V99" s="53">
        <v>0</v>
      </c>
      <c r="W99" s="53">
        <v>1782400000</v>
      </c>
      <c r="X99" s="53">
        <v>0</v>
      </c>
      <c r="Y99" s="53">
        <v>0</v>
      </c>
      <c r="Z99" s="53">
        <v>0</v>
      </c>
      <c r="AA99" s="53">
        <v>0</v>
      </c>
    </row>
    <row r="100" spans="1:27" ht="33.75" hidden="1">
      <c r="A100" s="50" t="s">
        <v>193</v>
      </c>
      <c r="B100" s="51" t="s">
        <v>194</v>
      </c>
      <c r="C100" s="52" t="s">
        <v>214</v>
      </c>
      <c r="D100" s="50" t="s">
        <v>52</v>
      </c>
      <c r="E100" s="50" t="s">
        <v>105</v>
      </c>
      <c r="F100" s="50" t="s">
        <v>208</v>
      </c>
      <c r="G100" s="50"/>
      <c r="H100" s="50"/>
      <c r="I100" s="50"/>
      <c r="J100" s="50"/>
      <c r="K100" s="50"/>
      <c r="L100" s="50"/>
      <c r="M100" s="50" t="s">
        <v>54</v>
      </c>
      <c r="N100" s="50" t="s">
        <v>55</v>
      </c>
      <c r="O100" s="50" t="s">
        <v>56</v>
      </c>
      <c r="P100" s="51" t="s">
        <v>215</v>
      </c>
      <c r="Q100" s="53">
        <v>126800000</v>
      </c>
      <c r="R100" s="53">
        <v>0</v>
      </c>
      <c r="S100" s="53">
        <v>0</v>
      </c>
      <c r="T100" s="53">
        <v>126800000</v>
      </c>
      <c r="U100" s="53">
        <v>0</v>
      </c>
      <c r="V100" s="53">
        <v>5885370</v>
      </c>
      <c r="W100" s="53">
        <v>120914630</v>
      </c>
      <c r="X100" s="53">
        <v>5885370</v>
      </c>
      <c r="Y100" s="53">
        <v>5885370</v>
      </c>
      <c r="Z100" s="53">
        <v>5885370</v>
      </c>
      <c r="AA100" s="53">
        <v>5885370</v>
      </c>
    </row>
    <row r="101" spans="1:27" ht="67.5" hidden="1">
      <c r="A101" s="50" t="s">
        <v>193</v>
      </c>
      <c r="B101" s="51" t="s">
        <v>194</v>
      </c>
      <c r="C101" s="52" t="s">
        <v>216</v>
      </c>
      <c r="D101" s="50" t="s">
        <v>110</v>
      </c>
      <c r="E101" s="50" t="s">
        <v>217</v>
      </c>
      <c r="F101" s="50" t="s">
        <v>112</v>
      </c>
      <c r="G101" s="50" t="s">
        <v>141</v>
      </c>
      <c r="H101" s="50"/>
      <c r="I101" s="50"/>
      <c r="J101" s="50"/>
      <c r="K101" s="50"/>
      <c r="L101" s="50"/>
      <c r="M101" s="50" t="s">
        <v>54</v>
      </c>
      <c r="N101" s="50" t="s">
        <v>83</v>
      </c>
      <c r="O101" s="50" t="s">
        <v>56</v>
      </c>
      <c r="P101" s="51" t="s">
        <v>218</v>
      </c>
      <c r="Q101" s="53">
        <v>225200000</v>
      </c>
      <c r="R101" s="53">
        <v>0</v>
      </c>
      <c r="S101" s="53">
        <v>0</v>
      </c>
      <c r="T101" s="53">
        <v>225200000</v>
      </c>
      <c r="U101" s="53">
        <v>0</v>
      </c>
      <c r="V101" s="53">
        <v>225200000</v>
      </c>
      <c r="W101" s="53">
        <v>0</v>
      </c>
      <c r="X101" s="53">
        <v>225198533</v>
      </c>
      <c r="Y101" s="53">
        <v>0</v>
      </c>
      <c r="Z101" s="53">
        <v>0</v>
      </c>
      <c r="AA101" s="53">
        <v>0</v>
      </c>
    </row>
    <row r="102" spans="1:27" ht="112.5" hidden="1">
      <c r="A102" s="50" t="s">
        <v>193</v>
      </c>
      <c r="B102" s="51" t="s">
        <v>194</v>
      </c>
      <c r="C102" s="52" t="s">
        <v>219</v>
      </c>
      <c r="D102" s="50" t="s">
        <v>110</v>
      </c>
      <c r="E102" s="50" t="s">
        <v>217</v>
      </c>
      <c r="F102" s="50" t="s">
        <v>112</v>
      </c>
      <c r="G102" s="50" t="s">
        <v>144</v>
      </c>
      <c r="H102" s="50"/>
      <c r="I102" s="50"/>
      <c r="J102" s="50"/>
      <c r="K102" s="50"/>
      <c r="L102" s="50"/>
      <c r="M102" s="50" t="s">
        <v>54</v>
      </c>
      <c r="N102" s="50" t="s">
        <v>83</v>
      </c>
      <c r="O102" s="50" t="s">
        <v>56</v>
      </c>
      <c r="P102" s="51" t="s">
        <v>220</v>
      </c>
      <c r="Q102" s="53">
        <v>358400000</v>
      </c>
      <c r="R102" s="53">
        <v>0</v>
      </c>
      <c r="S102" s="53">
        <v>0</v>
      </c>
      <c r="T102" s="53">
        <v>358400000</v>
      </c>
      <c r="U102" s="53">
        <v>0</v>
      </c>
      <c r="V102" s="53">
        <v>358400000</v>
      </c>
      <c r="W102" s="53">
        <v>0</v>
      </c>
      <c r="X102" s="53">
        <v>358399800</v>
      </c>
      <c r="Y102" s="53">
        <v>0</v>
      </c>
      <c r="Z102" s="53">
        <v>0</v>
      </c>
      <c r="AA102" s="53">
        <v>0</v>
      </c>
    </row>
    <row r="103" spans="1:27" ht="33.75" hidden="1">
      <c r="A103" s="50" t="s">
        <v>193</v>
      </c>
      <c r="B103" s="51" t="s">
        <v>194</v>
      </c>
      <c r="C103" s="52" t="s">
        <v>221</v>
      </c>
      <c r="D103" s="50" t="s">
        <v>110</v>
      </c>
      <c r="E103" s="50" t="s">
        <v>217</v>
      </c>
      <c r="F103" s="50" t="s">
        <v>112</v>
      </c>
      <c r="G103" s="50" t="s">
        <v>147</v>
      </c>
      <c r="H103" s="50"/>
      <c r="I103" s="50"/>
      <c r="J103" s="50"/>
      <c r="K103" s="50"/>
      <c r="L103" s="50"/>
      <c r="M103" s="50" t="s">
        <v>54</v>
      </c>
      <c r="N103" s="50" t="s">
        <v>83</v>
      </c>
      <c r="O103" s="50" t="s">
        <v>56</v>
      </c>
      <c r="P103" s="51" t="s">
        <v>222</v>
      </c>
      <c r="Q103" s="53">
        <v>800000000</v>
      </c>
      <c r="R103" s="53">
        <v>0</v>
      </c>
      <c r="S103" s="53">
        <v>0</v>
      </c>
      <c r="T103" s="53">
        <v>800000000</v>
      </c>
      <c r="U103" s="53">
        <v>0</v>
      </c>
      <c r="V103" s="53">
        <v>800000000</v>
      </c>
      <c r="W103" s="53">
        <v>0</v>
      </c>
      <c r="X103" s="53">
        <v>799472301</v>
      </c>
      <c r="Y103" s="53">
        <v>206786654.40000001</v>
      </c>
      <c r="Z103" s="53">
        <v>206786654.40000001</v>
      </c>
      <c r="AA103" s="53">
        <v>206786654.40000001</v>
      </c>
    </row>
    <row r="104" spans="1:27" ht="33.75" hidden="1">
      <c r="A104" s="50" t="s">
        <v>193</v>
      </c>
      <c r="B104" s="51" t="s">
        <v>194</v>
      </c>
      <c r="C104" s="52" t="s">
        <v>223</v>
      </c>
      <c r="D104" s="50" t="s">
        <v>110</v>
      </c>
      <c r="E104" s="50" t="s">
        <v>217</v>
      </c>
      <c r="F104" s="50" t="s">
        <v>112</v>
      </c>
      <c r="G104" s="50" t="s">
        <v>135</v>
      </c>
      <c r="H104" s="50"/>
      <c r="I104" s="50"/>
      <c r="J104" s="50"/>
      <c r="K104" s="50"/>
      <c r="L104" s="50"/>
      <c r="M104" s="50" t="s">
        <v>54</v>
      </c>
      <c r="N104" s="50" t="s">
        <v>83</v>
      </c>
      <c r="O104" s="50" t="s">
        <v>56</v>
      </c>
      <c r="P104" s="51" t="s">
        <v>224</v>
      </c>
      <c r="Q104" s="53">
        <v>152000000</v>
      </c>
      <c r="R104" s="53">
        <v>0</v>
      </c>
      <c r="S104" s="53">
        <v>0</v>
      </c>
      <c r="T104" s="53">
        <v>152000000</v>
      </c>
      <c r="U104" s="53">
        <v>0</v>
      </c>
      <c r="V104" s="53">
        <v>152000000</v>
      </c>
      <c r="W104" s="53">
        <v>0</v>
      </c>
      <c r="X104" s="53">
        <v>0</v>
      </c>
      <c r="Y104" s="53">
        <v>0</v>
      </c>
      <c r="Z104" s="53">
        <v>0</v>
      </c>
      <c r="AA104" s="53">
        <v>0</v>
      </c>
    </row>
    <row r="105" spans="1:27" ht="78.75" hidden="1">
      <c r="A105" s="50" t="s">
        <v>193</v>
      </c>
      <c r="B105" s="51" t="s">
        <v>194</v>
      </c>
      <c r="C105" s="52" t="s">
        <v>225</v>
      </c>
      <c r="D105" s="50" t="s">
        <v>110</v>
      </c>
      <c r="E105" s="50" t="s">
        <v>217</v>
      </c>
      <c r="F105" s="50" t="s">
        <v>112</v>
      </c>
      <c r="G105" s="50" t="s">
        <v>55</v>
      </c>
      <c r="H105" s="50"/>
      <c r="I105" s="50"/>
      <c r="J105" s="50"/>
      <c r="K105" s="50"/>
      <c r="L105" s="50"/>
      <c r="M105" s="50" t="s">
        <v>54</v>
      </c>
      <c r="N105" s="50" t="s">
        <v>83</v>
      </c>
      <c r="O105" s="50" t="s">
        <v>56</v>
      </c>
      <c r="P105" s="51" t="s">
        <v>226</v>
      </c>
      <c r="Q105" s="53">
        <v>198365300</v>
      </c>
      <c r="R105" s="53">
        <v>0</v>
      </c>
      <c r="S105" s="53">
        <v>0</v>
      </c>
      <c r="T105" s="53">
        <v>198365300</v>
      </c>
      <c r="U105" s="53">
        <v>0</v>
      </c>
      <c r="V105" s="53">
        <v>198365300</v>
      </c>
      <c r="W105" s="53">
        <v>0</v>
      </c>
      <c r="X105" s="53">
        <v>96900000</v>
      </c>
      <c r="Y105" s="53">
        <v>0</v>
      </c>
      <c r="Z105" s="53">
        <v>0</v>
      </c>
      <c r="AA105" s="53">
        <v>0</v>
      </c>
    </row>
    <row r="106" spans="1:27" ht="56.25" hidden="1">
      <c r="A106" s="50" t="s">
        <v>193</v>
      </c>
      <c r="B106" s="51" t="s">
        <v>194</v>
      </c>
      <c r="C106" s="52" t="s">
        <v>189</v>
      </c>
      <c r="D106" s="50" t="s">
        <v>110</v>
      </c>
      <c r="E106" s="50" t="s">
        <v>140</v>
      </c>
      <c r="F106" s="50" t="s">
        <v>112</v>
      </c>
      <c r="G106" s="50" t="s">
        <v>131</v>
      </c>
      <c r="H106" s="50"/>
      <c r="I106" s="50"/>
      <c r="J106" s="50"/>
      <c r="K106" s="50"/>
      <c r="L106" s="50"/>
      <c r="M106" s="50" t="s">
        <v>54</v>
      </c>
      <c r="N106" s="50" t="s">
        <v>83</v>
      </c>
      <c r="O106" s="50" t="s">
        <v>56</v>
      </c>
      <c r="P106" s="51" t="s">
        <v>227</v>
      </c>
      <c r="Q106" s="53">
        <v>170352000</v>
      </c>
      <c r="R106" s="53">
        <v>0</v>
      </c>
      <c r="S106" s="53">
        <v>0</v>
      </c>
      <c r="T106" s="53">
        <v>170352000</v>
      </c>
      <c r="U106" s="53">
        <v>0</v>
      </c>
      <c r="V106" s="53">
        <v>170352000</v>
      </c>
      <c r="W106" s="53">
        <v>0</v>
      </c>
      <c r="X106" s="53">
        <v>134150946</v>
      </c>
      <c r="Y106" s="53">
        <v>0</v>
      </c>
      <c r="Z106" s="53">
        <v>0</v>
      </c>
      <c r="AA106" s="53">
        <v>0</v>
      </c>
    </row>
    <row r="107" spans="1:27" ht="56.25" hidden="1">
      <c r="A107" s="50" t="s">
        <v>193</v>
      </c>
      <c r="B107" s="51" t="s">
        <v>194</v>
      </c>
      <c r="C107" s="52" t="s">
        <v>139</v>
      </c>
      <c r="D107" s="50" t="s">
        <v>110</v>
      </c>
      <c r="E107" s="50" t="s">
        <v>140</v>
      </c>
      <c r="F107" s="50" t="s">
        <v>112</v>
      </c>
      <c r="G107" s="50" t="s">
        <v>141</v>
      </c>
      <c r="H107" s="50" t="s">
        <v>17</v>
      </c>
      <c r="I107" s="50" t="s">
        <v>17</v>
      </c>
      <c r="J107" s="50" t="s">
        <v>17</v>
      </c>
      <c r="K107" s="50" t="s">
        <v>17</v>
      </c>
      <c r="L107" s="50" t="s">
        <v>17</v>
      </c>
      <c r="M107" s="50" t="s">
        <v>54</v>
      </c>
      <c r="N107" s="50" t="s">
        <v>83</v>
      </c>
      <c r="O107" s="50" t="s">
        <v>56</v>
      </c>
      <c r="P107" s="51" t="s">
        <v>228</v>
      </c>
      <c r="Q107" s="53">
        <v>211610518</v>
      </c>
      <c r="R107" s="53">
        <v>0</v>
      </c>
      <c r="S107" s="53">
        <v>0</v>
      </c>
      <c r="T107" s="53">
        <v>211610518</v>
      </c>
      <c r="U107" s="53">
        <v>0</v>
      </c>
      <c r="V107" s="53">
        <v>211500000</v>
      </c>
      <c r="W107" s="53">
        <v>110518</v>
      </c>
      <c r="X107" s="53">
        <v>77080111</v>
      </c>
      <c r="Y107" s="53">
        <v>0</v>
      </c>
      <c r="Z107" s="53">
        <v>0</v>
      </c>
      <c r="AA107" s="53">
        <v>0</v>
      </c>
    </row>
    <row r="108" spans="1:27" ht="45" hidden="1">
      <c r="A108" s="50" t="s">
        <v>229</v>
      </c>
      <c r="B108" s="51" t="s">
        <v>230</v>
      </c>
      <c r="C108" s="52" t="s">
        <v>51</v>
      </c>
      <c r="D108" s="50" t="s">
        <v>52</v>
      </c>
      <c r="E108" s="50" t="s">
        <v>53</v>
      </c>
      <c r="F108" s="50" t="s">
        <v>53</v>
      </c>
      <c r="G108" s="50" t="s">
        <v>53</v>
      </c>
      <c r="H108" s="50"/>
      <c r="I108" s="50"/>
      <c r="J108" s="50"/>
      <c r="K108" s="50"/>
      <c r="L108" s="50"/>
      <c r="M108" s="50" t="s">
        <v>54</v>
      </c>
      <c r="N108" s="50" t="s">
        <v>55</v>
      </c>
      <c r="O108" s="50" t="s">
        <v>56</v>
      </c>
      <c r="P108" s="51" t="s">
        <v>57</v>
      </c>
      <c r="Q108" s="53">
        <v>16961700000</v>
      </c>
      <c r="R108" s="53">
        <v>0</v>
      </c>
      <c r="S108" s="53">
        <v>0</v>
      </c>
      <c r="T108" s="53">
        <v>16961700000</v>
      </c>
      <c r="U108" s="53">
        <v>0</v>
      </c>
      <c r="V108" s="53">
        <v>16961700000</v>
      </c>
      <c r="W108" s="53">
        <v>0</v>
      </c>
      <c r="X108" s="53">
        <v>10776220612</v>
      </c>
      <c r="Y108" s="53">
        <v>10776220605</v>
      </c>
      <c r="Z108" s="53">
        <v>10776220605</v>
      </c>
      <c r="AA108" s="53">
        <v>10776220605</v>
      </c>
    </row>
    <row r="109" spans="1:27" ht="45" hidden="1">
      <c r="A109" s="50" t="s">
        <v>229</v>
      </c>
      <c r="B109" s="51" t="s">
        <v>230</v>
      </c>
      <c r="C109" s="52" t="s">
        <v>58</v>
      </c>
      <c r="D109" s="50" t="s">
        <v>52</v>
      </c>
      <c r="E109" s="50" t="s">
        <v>53</v>
      </c>
      <c r="F109" s="50" t="s">
        <v>53</v>
      </c>
      <c r="G109" s="50" t="s">
        <v>59</v>
      </c>
      <c r="H109" s="50"/>
      <c r="I109" s="50"/>
      <c r="J109" s="50"/>
      <c r="K109" s="50"/>
      <c r="L109" s="50"/>
      <c r="M109" s="50" t="s">
        <v>54</v>
      </c>
      <c r="N109" s="50" t="s">
        <v>55</v>
      </c>
      <c r="O109" s="50" t="s">
        <v>56</v>
      </c>
      <c r="P109" s="51" t="s">
        <v>60</v>
      </c>
      <c r="Q109" s="53">
        <v>6102400000</v>
      </c>
      <c r="R109" s="53">
        <v>0</v>
      </c>
      <c r="S109" s="53">
        <v>0</v>
      </c>
      <c r="T109" s="53">
        <v>6102400000</v>
      </c>
      <c r="U109" s="53">
        <v>0</v>
      </c>
      <c r="V109" s="53">
        <v>6102400000</v>
      </c>
      <c r="W109" s="53">
        <v>0</v>
      </c>
      <c r="X109" s="53">
        <v>4125381724</v>
      </c>
      <c r="Y109" s="53">
        <v>4125381724</v>
      </c>
      <c r="Z109" s="53">
        <v>4125381724</v>
      </c>
      <c r="AA109" s="53">
        <v>4107498426</v>
      </c>
    </row>
    <row r="110" spans="1:27" ht="45" hidden="1">
      <c r="A110" s="50" t="s">
        <v>229</v>
      </c>
      <c r="B110" s="51" t="s">
        <v>230</v>
      </c>
      <c r="C110" s="52" t="s">
        <v>61</v>
      </c>
      <c r="D110" s="50" t="s">
        <v>52</v>
      </c>
      <c r="E110" s="50" t="s">
        <v>53</v>
      </c>
      <c r="F110" s="50" t="s">
        <v>53</v>
      </c>
      <c r="G110" s="50" t="s">
        <v>62</v>
      </c>
      <c r="H110" s="50"/>
      <c r="I110" s="50"/>
      <c r="J110" s="50"/>
      <c r="K110" s="50"/>
      <c r="L110" s="50"/>
      <c r="M110" s="50" t="s">
        <v>54</v>
      </c>
      <c r="N110" s="50" t="s">
        <v>55</v>
      </c>
      <c r="O110" s="50" t="s">
        <v>56</v>
      </c>
      <c r="P110" s="51" t="s">
        <v>63</v>
      </c>
      <c r="Q110" s="53">
        <v>1916500000</v>
      </c>
      <c r="R110" s="53">
        <v>0</v>
      </c>
      <c r="S110" s="53">
        <v>0</v>
      </c>
      <c r="T110" s="53">
        <v>1916500000</v>
      </c>
      <c r="U110" s="53">
        <v>0</v>
      </c>
      <c r="V110" s="53">
        <v>1916500000</v>
      </c>
      <c r="W110" s="53">
        <v>0</v>
      </c>
      <c r="X110" s="53">
        <v>1381651327</v>
      </c>
      <c r="Y110" s="53">
        <v>1380211974</v>
      </c>
      <c r="Z110" s="53">
        <v>1380211974</v>
      </c>
      <c r="AA110" s="53">
        <v>1380211974</v>
      </c>
    </row>
    <row r="111" spans="1:27" ht="45" hidden="1">
      <c r="A111" s="50" t="s">
        <v>229</v>
      </c>
      <c r="B111" s="51" t="s">
        <v>230</v>
      </c>
      <c r="C111" s="52" t="s">
        <v>64</v>
      </c>
      <c r="D111" s="50" t="s">
        <v>52</v>
      </c>
      <c r="E111" s="50" t="s">
        <v>59</v>
      </c>
      <c r="F111" s="50" t="s">
        <v>53</v>
      </c>
      <c r="G111" s="50"/>
      <c r="H111" s="50"/>
      <c r="I111" s="50"/>
      <c r="J111" s="50"/>
      <c r="K111" s="50"/>
      <c r="L111" s="50"/>
      <c r="M111" s="50" t="s">
        <v>54</v>
      </c>
      <c r="N111" s="50" t="s">
        <v>55</v>
      </c>
      <c r="O111" s="50" t="s">
        <v>56</v>
      </c>
      <c r="P111" s="51" t="s">
        <v>65</v>
      </c>
      <c r="Q111" s="53">
        <v>347200000</v>
      </c>
      <c r="R111" s="53">
        <v>0</v>
      </c>
      <c r="S111" s="53">
        <v>0</v>
      </c>
      <c r="T111" s="53">
        <v>347200000</v>
      </c>
      <c r="U111" s="53">
        <v>0</v>
      </c>
      <c r="V111" s="53">
        <v>272694410.35000002</v>
      </c>
      <c r="W111" s="53">
        <v>74505589.650000006</v>
      </c>
      <c r="X111" s="53">
        <v>251394410.34999999</v>
      </c>
      <c r="Y111" s="53">
        <v>167359260.34999999</v>
      </c>
      <c r="Z111" s="53">
        <v>167359260.34999999</v>
      </c>
      <c r="AA111" s="53">
        <v>167359260.34999999</v>
      </c>
    </row>
    <row r="112" spans="1:27" ht="45" hidden="1">
      <c r="A112" s="50" t="s">
        <v>229</v>
      </c>
      <c r="B112" s="51" t="s">
        <v>230</v>
      </c>
      <c r="C112" s="52" t="s">
        <v>66</v>
      </c>
      <c r="D112" s="50" t="s">
        <v>52</v>
      </c>
      <c r="E112" s="50" t="s">
        <v>59</v>
      </c>
      <c r="F112" s="50" t="s">
        <v>59</v>
      </c>
      <c r="G112" s="50"/>
      <c r="H112" s="50"/>
      <c r="I112" s="50"/>
      <c r="J112" s="50"/>
      <c r="K112" s="50"/>
      <c r="L112" s="50"/>
      <c r="M112" s="50" t="s">
        <v>54</v>
      </c>
      <c r="N112" s="50" t="s">
        <v>55</v>
      </c>
      <c r="O112" s="50" t="s">
        <v>56</v>
      </c>
      <c r="P112" s="51" t="s">
        <v>67</v>
      </c>
      <c r="Q112" s="53">
        <v>11173400000</v>
      </c>
      <c r="R112" s="53">
        <v>0</v>
      </c>
      <c r="S112" s="53">
        <v>0</v>
      </c>
      <c r="T112" s="53">
        <v>11173400000</v>
      </c>
      <c r="U112" s="53">
        <v>0</v>
      </c>
      <c r="V112" s="53">
        <v>10978900942.98</v>
      </c>
      <c r="W112" s="53">
        <v>194499057.02000001</v>
      </c>
      <c r="X112" s="53">
        <v>10605532398.879999</v>
      </c>
      <c r="Y112" s="53">
        <v>5478092401.2700005</v>
      </c>
      <c r="Z112" s="53">
        <v>5478092401.2700005</v>
      </c>
      <c r="AA112" s="53">
        <v>5478092401.2700005</v>
      </c>
    </row>
    <row r="113" spans="1:27" ht="45" hidden="1">
      <c r="A113" s="50" t="s">
        <v>229</v>
      </c>
      <c r="B113" s="51" t="s">
        <v>230</v>
      </c>
      <c r="C113" s="52" t="s">
        <v>231</v>
      </c>
      <c r="D113" s="50" t="s">
        <v>52</v>
      </c>
      <c r="E113" s="50" t="s">
        <v>62</v>
      </c>
      <c r="F113" s="50" t="s">
        <v>62</v>
      </c>
      <c r="G113" s="50" t="s">
        <v>53</v>
      </c>
      <c r="H113" s="50" t="s">
        <v>232</v>
      </c>
      <c r="I113" s="50"/>
      <c r="J113" s="50"/>
      <c r="K113" s="50"/>
      <c r="L113" s="50"/>
      <c r="M113" s="50" t="s">
        <v>54</v>
      </c>
      <c r="N113" s="50" t="s">
        <v>55</v>
      </c>
      <c r="O113" s="50" t="s">
        <v>56</v>
      </c>
      <c r="P113" s="51" t="s">
        <v>233</v>
      </c>
      <c r="Q113" s="53">
        <v>28606400000</v>
      </c>
      <c r="R113" s="53">
        <v>7607200000</v>
      </c>
      <c r="S113" s="53">
        <v>0</v>
      </c>
      <c r="T113" s="53">
        <v>36213600000</v>
      </c>
      <c r="U113" s="53">
        <v>0</v>
      </c>
      <c r="V113" s="53">
        <v>35544213991.919998</v>
      </c>
      <c r="W113" s="53">
        <v>669386008.08000004</v>
      </c>
      <c r="X113" s="53">
        <v>34791671571.919998</v>
      </c>
      <c r="Y113" s="53">
        <v>19557741592.450001</v>
      </c>
      <c r="Z113" s="53">
        <v>19557741592.450001</v>
      </c>
      <c r="AA113" s="53">
        <v>19522121594.490002</v>
      </c>
    </row>
    <row r="114" spans="1:27" ht="45" hidden="1">
      <c r="A114" s="50" t="s">
        <v>229</v>
      </c>
      <c r="B114" s="51" t="s">
        <v>230</v>
      </c>
      <c r="C114" s="52" t="s">
        <v>88</v>
      </c>
      <c r="D114" s="50" t="s">
        <v>52</v>
      </c>
      <c r="E114" s="50" t="s">
        <v>62</v>
      </c>
      <c r="F114" s="50" t="s">
        <v>62</v>
      </c>
      <c r="G114" s="50" t="s">
        <v>53</v>
      </c>
      <c r="H114" s="50" t="s">
        <v>89</v>
      </c>
      <c r="I114" s="50"/>
      <c r="J114" s="50"/>
      <c r="K114" s="50"/>
      <c r="L114" s="50"/>
      <c r="M114" s="50" t="s">
        <v>54</v>
      </c>
      <c r="N114" s="50" t="s">
        <v>55</v>
      </c>
      <c r="O114" s="50" t="s">
        <v>56</v>
      </c>
      <c r="P114" s="51" t="s">
        <v>90</v>
      </c>
      <c r="Q114" s="53">
        <v>12207200000</v>
      </c>
      <c r="R114" s="53">
        <v>0</v>
      </c>
      <c r="S114" s="53">
        <v>7607200000</v>
      </c>
      <c r="T114" s="53">
        <v>4600000000</v>
      </c>
      <c r="U114" s="53">
        <v>3000000000</v>
      </c>
      <c r="V114" s="53">
        <v>1600000000</v>
      </c>
      <c r="W114" s="53">
        <v>0</v>
      </c>
      <c r="X114" s="53">
        <v>0</v>
      </c>
      <c r="Y114" s="53">
        <v>0</v>
      </c>
      <c r="Z114" s="53">
        <v>0</v>
      </c>
      <c r="AA114" s="53">
        <v>0</v>
      </c>
    </row>
    <row r="115" spans="1:27" ht="45" hidden="1">
      <c r="A115" s="50" t="s">
        <v>229</v>
      </c>
      <c r="B115" s="51" t="s">
        <v>230</v>
      </c>
      <c r="C115" s="52" t="s">
        <v>96</v>
      </c>
      <c r="D115" s="50" t="s">
        <v>52</v>
      </c>
      <c r="E115" s="50" t="s">
        <v>62</v>
      </c>
      <c r="F115" s="50" t="s">
        <v>93</v>
      </c>
      <c r="G115" s="50" t="s">
        <v>59</v>
      </c>
      <c r="H115" s="50" t="s">
        <v>94</v>
      </c>
      <c r="I115" s="50"/>
      <c r="J115" s="50"/>
      <c r="K115" s="50"/>
      <c r="L115" s="50"/>
      <c r="M115" s="50" t="s">
        <v>54</v>
      </c>
      <c r="N115" s="50" t="s">
        <v>55</v>
      </c>
      <c r="O115" s="50" t="s">
        <v>56</v>
      </c>
      <c r="P115" s="51" t="s">
        <v>97</v>
      </c>
      <c r="Q115" s="53">
        <v>228700000</v>
      </c>
      <c r="R115" s="53">
        <v>0</v>
      </c>
      <c r="S115" s="53">
        <v>0</v>
      </c>
      <c r="T115" s="53">
        <v>228700000</v>
      </c>
      <c r="U115" s="53">
        <v>0</v>
      </c>
      <c r="V115" s="53">
        <v>228700000</v>
      </c>
      <c r="W115" s="53">
        <v>0</v>
      </c>
      <c r="X115" s="53">
        <v>64761704</v>
      </c>
      <c r="Y115" s="53">
        <v>63544861</v>
      </c>
      <c r="Z115" s="53">
        <v>63544861</v>
      </c>
      <c r="AA115" s="53">
        <v>63544861</v>
      </c>
    </row>
    <row r="116" spans="1:27" ht="45" hidden="1">
      <c r="A116" s="50" t="s">
        <v>229</v>
      </c>
      <c r="B116" s="51" t="s">
        <v>230</v>
      </c>
      <c r="C116" s="52" t="s">
        <v>107</v>
      </c>
      <c r="D116" s="50" t="s">
        <v>52</v>
      </c>
      <c r="E116" s="50" t="s">
        <v>105</v>
      </c>
      <c r="F116" s="50" t="s">
        <v>93</v>
      </c>
      <c r="G116" s="50" t="s">
        <v>53</v>
      </c>
      <c r="H116" s="50"/>
      <c r="I116" s="50"/>
      <c r="J116" s="50"/>
      <c r="K116" s="50"/>
      <c r="L116" s="50"/>
      <c r="M116" s="50" t="s">
        <v>54</v>
      </c>
      <c r="N116" s="50" t="s">
        <v>83</v>
      </c>
      <c r="O116" s="50" t="s">
        <v>91</v>
      </c>
      <c r="P116" s="51" t="s">
        <v>108</v>
      </c>
      <c r="Q116" s="53">
        <v>71200000</v>
      </c>
      <c r="R116" s="53">
        <v>0</v>
      </c>
      <c r="S116" s="53">
        <v>0</v>
      </c>
      <c r="T116" s="53">
        <v>71200000</v>
      </c>
      <c r="U116" s="53">
        <v>0</v>
      </c>
      <c r="V116" s="53">
        <v>0</v>
      </c>
      <c r="W116" s="53">
        <v>71200000</v>
      </c>
      <c r="X116" s="53">
        <v>0</v>
      </c>
      <c r="Y116" s="53">
        <v>0</v>
      </c>
      <c r="Z116" s="53">
        <v>0</v>
      </c>
      <c r="AA116" s="53">
        <v>0</v>
      </c>
    </row>
    <row r="117" spans="1:27" ht="56.25" hidden="1">
      <c r="A117" s="50" t="s">
        <v>229</v>
      </c>
      <c r="B117" s="51" t="s">
        <v>230</v>
      </c>
      <c r="C117" s="52" t="s">
        <v>234</v>
      </c>
      <c r="D117" s="50" t="s">
        <v>110</v>
      </c>
      <c r="E117" s="50" t="s">
        <v>235</v>
      </c>
      <c r="F117" s="50" t="s">
        <v>112</v>
      </c>
      <c r="G117" s="50" t="s">
        <v>236</v>
      </c>
      <c r="H117" s="50"/>
      <c r="I117" s="50"/>
      <c r="J117" s="50"/>
      <c r="K117" s="50"/>
      <c r="L117" s="50"/>
      <c r="M117" s="50" t="s">
        <v>54</v>
      </c>
      <c r="N117" s="50" t="s">
        <v>117</v>
      </c>
      <c r="O117" s="50" t="s">
        <v>56</v>
      </c>
      <c r="P117" s="51" t="s">
        <v>237</v>
      </c>
      <c r="Q117" s="53">
        <v>17330500000</v>
      </c>
      <c r="R117" s="53">
        <v>0</v>
      </c>
      <c r="S117" s="53">
        <v>0</v>
      </c>
      <c r="T117" s="53">
        <v>17330500000</v>
      </c>
      <c r="U117" s="53">
        <v>0</v>
      </c>
      <c r="V117" s="53">
        <v>12496245314.77</v>
      </c>
      <c r="W117" s="53">
        <v>4834254685.2299995</v>
      </c>
      <c r="X117" s="53">
        <v>8222692380.7700005</v>
      </c>
      <c r="Y117" s="53">
        <v>2851975983.9699998</v>
      </c>
      <c r="Z117" s="53">
        <v>2851975983.9699998</v>
      </c>
      <c r="AA117" s="53">
        <v>2851975983.9699998</v>
      </c>
    </row>
    <row r="118" spans="1:27" ht="33.75">
      <c r="A118" s="50" t="s">
        <v>238</v>
      </c>
      <c r="B118" s="51" t="s">
        <v>239</v>
      </c>
      <c r="C118" s="52" t="s">
        <v>51</v>
      </c>
      <c r="D118" s="50" t="s">
        <v>52</v>
      </c>
      <c r="E118" s="50" t="s">
        <v>53</v>
      </c>
      <c r="F118" s="50" t="s">
        <v>53</v>
      </c>
      <c r="G118" s="50" t="s">
        <v>53</v>
      </c>
      <c r="H118" s="50"/>
      <c r="I118" s="50"/>
      <c r="J118" s="50"/>
      <c r="K118" s="50"/>
      <c r="L118" s="50"/>
      <c r="M118" s="50" t="s">
        <v>54</v>
      </c>
      <c r="N118" s="50" t="s">
        <v>55</v>
      </c>
      <c r="O118" s="50" t="s">
        <v>56</v>
      </c>
      <c r="P118" s="51" t="s">
        <v>57</v>
      </c>
      <c r="Q118" s="53">
        <v>13722500000</v>
      </c>
      <c r="R118" s="53">
        <v>0</v>
      </c>
      <c r="S118" s="53">
        <v>0</v>
      </c>
      <c r="T118" s="53">
        <v>13722500000</v>
      </c>
      <c r="U118" s="53">
        <v>0</v>
      </c>
      <c r="V118" s="53">
        <v>13722500000</v>
      </c>
      <c r="W118" s="53">
        <v>0</v>
      </c>
      <c r="X118" s="53">
        <v>8229043136</v>
      </c>
      <c r="Y118" s="53">
        <v>8219857362</v>
      </c>
      <c r="Z118" s="53">
        <v>8219857362</v>
      </c>
      <c r="AA118" s="53">
        <v>8219857362</v>
      </c>
    </row>
    <row r="119" spans="1:27" ht="33.75">
      <c r="A119" s="50" t="s">
        <v>238</v>
      </c>
      <c r="B119" s="51" t="s">
        <v>239</v>
      </c>
      <c r="C119" s="52" t="s">
        <v>58</v>
      </c>
      <c r="D119" s="50" t="s">
        <v>52</v>
      </c>
      <c r="E119" s="50" t="s">
        <v>53</v>
      </c>
      <c r="F119" s="50" t="s">
        <v>53</v>
      </c>
      <c r="G119" s="50" t="s">
        <v>59</v>
      </c>
      <c r="H119" s="50"/>
      <c r="I119" s="50"/>
      <c r="J119" s="50"/>
      <c r="K119" s="50"/>
      <c r="L119" s="50"/>
      <c r="M119" s="50" t="s">
        <v>54</v>
      </c>
      <c r="N119" s="50" t="s">
        <v>55</v>
      </c>
      <c r="O119" s="50" t="s">
        <v>56</v>
      </c>
      <c r="P119" s="51" t="s">
        <v>60</v>
      </c>
      <c r="Q119" s="53">
        <v>5751000000</v>
      </c>
      <c r="R119" s="53">
        <v>0</v>
      </c>
      <c r="S119" s="53">
        <v>0</v>
      </c>
      <c r="T119" s="53">
        <v>5751000000</v>
      </c>
      <c r="U119" s="53">
        <v>0</v>
      </c>
      <c r="V119" s="53">
        <v>5751000000</v>
      </c>
      <c r="W119" s="53">
        <v>0</v>
      </c>
      <c r="X119" s="53">
        <v>3257793041</v>
      </c>
      <c r="Y119" s="53">
        <v>3257722541</v>
      </c>
      <c r="Z119" s="53">
        <v>3257722541</v>
      </c>
      <c r="AA119" s="53">
        <v>3257722541</v>
      </c>
    </row>
    <row r="120" spans="1:27" ht="33.75">
      <c r="A120" s="50" t="s">
        <v>238</v>
      </c>
      <c r="B120" s="51" t="s">
        <v>239</v>
      </c>
      <c r="C120" s="52" t="s">
        <v>61</v>
      </c>
      <c r="D120" s="50" t="s">
        <v>52</v>
      </c>
      <c r="E120" s="50" t="s">
        <v>53</v>
      </c>
      <c r="F120" s="50" t="s">
        <v>53</v>
      </c>
      <c r="G120" s="50" t="s">
        <v>62</v>
      </c>
      <c r="H120" s="50"/>
      <c r="I120" s="50"/>
      <c r="J120" s="50"/>
      <c r="K120" s="50"/>
      <c r="L120" s="50"/>
      <c r="M120" s="50" t="s">
        <v>54</v>
      </c>
      <c r="N120" s="50" t="s">
        <v>55</v>
      </c>
      <c r="O120" s="50" t="s">
        <v>56</v>
      </c>
      <c r="P120" s="51" t="s">
        <v>63</v>
      </c>
      <c r="Q120" s="53">
        <v>1887000000</v>
      </c>
      <c r="R120" s="53">
        <v>0</v>
      </c>
      <c r="S120" s="53">
        <v>0</v>
      </c>
      <c r="T120" s="53">
        <v>1887000000</v>
      </c>
      <c r="U120" s="53">
        <v>0</v>
      </c>
      <c r="V120" s="53">
        <v>1887000000</v>
      </c>
      <c r="W120" s="53">
        <v>0</v>
      </c>
      <c r="X120" s="53">
        <v>1065715008</v>
      </c>
      <c r="Y120" s="53">
        <v>1065715008</v>
      </c>
      <c r="Z120" s="53">
        <v>1065715008</v>
      </c>
      <c r="AA120" s="53">
        <v>1065715008</v>
      </c>
    </row>
    <row r="121" spans="1:27" ht="33.75">
      <c r="A121" s="50" t="s">
        <v>238</v>
      </c>
      <c r="B121" s="51" t="s">
        <v>239</v>
      </c>
      <c r="C121" s="52" t="s">
        <v>64</v>
      </c>
      <c r="D121" s="50" t="s">
        <v>52</v>
      </c>
      <c r="E121" s="50" t="s">
        <v>59</v>
      </c>
      <c r="F121" s="50" t="s">
        <v>53</v>
      </c>
      <c r="G121" s="50"/>
      <c r="H121" s="50"/>
      <c r="I121" s="50"/>
      <c r="J121" s="50"/>
      <c r="K121" s="50"/>
      <c r="L121" s="50"/>
      <c r="M121" s="50" t="s">
        <v>54</v>
      </c>
      <c r="N121" s="50" t="s">
        <v>55</v>
      </c>
      <c r="O121" s="50" t="s">
        <v>56</v>
      </c>
      <c r="P121" s="51" t="s">
        <v>65</v>
      </c>
      <c r="Q121" s="53">
        <v>2513000000</v>
      </c>
      <c r="R121" s="53">
        <v>0</v>
      </c>
      <c r="S121" s="53">
        <v>790060099</v>
      </c>
      <c r="T121" s="53">
        <v>1722939901</v>
      </c>
      <c r="U121" s="53">
        <v>0</v>
      </c>
      <c r="V121" s="53">
        <v>1105386669</v>
      </c>
      <c r="W121" s="53">
        <v>617553232</v>
      </c>
      <c r="X121" s="53">
        <v>225355747.43000001</v>
      </c>
      <c r="Y121" s="53">
        <v>78019602.239999995</v>
      </c>
      <c r="Z121" s="53">
        <v>78019602.239999995</v>
      </c>
      <c r="AA121" s="53">
        <v>78019602.239999995</v>
      </c>
    </row>
    <row r="122" spans="1:27" ht="33.75">
      <c r="A122" s="50" t="s">
        <v>238</v>
      </c>
      <c r="B122" s="51" t="s">
        <v>239</v>
      </c>
      <c r="C122" s="52" t="s">
        <v>64</v>
      </c>
      <c r="D122" s="50" t="s">
        <v>52</v>
      </c>
      <c r="E122" s="50" t="s">
        <v>59</v>
      </c>
      <c r="F122" s="50" t="s">
        <v>53</v>
      </c>
      <c r="G122" s="50"/>
      <c r="H122" s="50"/>
      <c r="I122" s="50"/>
      <c r="J122" s="50"/>
      <c r="K122" s="50"/>
      <c r="L122" s="50"/>
      <c r="M122" s="50" t="s">
        <v>54</v>
      </c>
      <c r="N122" s="50" t="s">
        <v>83</v>
      </c>
      <c r="O122" s="50" t="s">
        <v>56</v>
      </c>
      <c r="P122" s="51" t="s">
        <v>65</v>
      </c>
      <c r="Q122" s="53">
        <v>0</v>
      </c>
      <c r="R122" s="53">
        <v>900000000</v>
      </c>
      <c r="S122" s="53">
        <v>0</v>
      </c>
      <c r="T122" s="53">
        <v>900000000</v>
      </c>
      <c r="U122" s="53">
        <v>0</v>
      </c>
      <c r="V122" s="53">
        <v>0</v>
      </c>
      <c r="W122" s="53">
        <v>900000000</v>
      </c>
      <c r="X122" s="53">
        <v>0</v>
      </c>
      <c r="Y122" s="53">
        <v>0</v>
      </c>
      <c r="Z122" s="53">
        <v>0</v>
      </c>
      <c r="AA122" s="53">
        <v>0</v>
      </c>
    </row>
    <row r="123" spans="1:27" ht="33.75">
      <c r="A123" s="50" t="s">
        <v>238</v>
      </c>
      <c r="B123" s="51" t="s">
        <v>239</v>
      </c>
      <c r="C123" s="52" t="s">
        <v>66</v>
      </c>
      <c r="D123" s="50" t="s">
        <v>52</v>
      </c>
      <c r="E123" s="50" t="s">
        <v>59</v>
      </c>
      <c r="F123" s="50" t="s">
        <v>59</v>
      </c>
      <c r="G123" s="50"/>
      <c r="H123" s="50"/>
      <c r="I123" s="50"/>
      <c r="J123" s="50"/>
      <c r="K123" s="50"/>
      <c r="L123" s="50"/>
      <c r="M123" s="50" t="s">
        <v>54</v>
      </c>
      <c r="N123" s="50" t="s">
        <v>55</v>
      </c>
      <c r="O123" s="50" t="s">
        <v>56</v>
      </c>
      <c r="P123" s="51" t="s">
        <v>67</v>
      </c>
      <c r="Q123" s="53">
        <v>67546900000</v>
      </c>
      <c r="R123" s="53">
        <v>680220705</v>
      </c>
      <c r="S123" s="53">
        <v>0</v>
      </c>
      <c r="T123" s="53">
        <v>68227120705</v>
      </c>
      <c r="U123" s="53">
        <v>0</v>
      </c>
      <c r="V123" s="53">
        <v>66223921124.809998</v>
      </c>
      <c r="W123" s="53">
        <v>2003199580.1900001</v>
      </c>
      <c r="X123" s="53">
        <v>53562127382.559998</v>
      </c>
      <c r="Y123" s="53">
        <v>35485414822.839996</v>
      </c>
      <c r="Z123" s="53">
        <v>33701386686.18</v>
      </c>
      <c r="AA123" s="53">
        <v>33701386686.18</v>
      </c>
    </row>
    <row r="124" spans="1:27" ht="33.75">
      <c r="A124" s="50" t="s">
        <v>238</v>
      </c>
      <c r="B124" s="51" t="s">
        <v>239</v>
      </c>
      <c r="C124" s="52" t="s">
        <v>66</v>
      </c>
      <c r="D124" s="50" t="s">
        <v>52</v>
      </c>
      <c r="E124" s="50" t="s">
        <v>59</v>
      </c>
      <c r="F124" s="50" t="s">
        <v>59</v>
      </c>
      <c r="G124" s="50"/>
      <c r="H124" s="50"/>
      <c r="I124" s="50"/>
      <c r="J124" s="50"/>
      <c r="K124" s="50"/>
      <c r="L124" s="50"/>
      <c r="M124" s="50" t="s">
        <v>54</v>
      </c>
      <c r="N124" s="50" t="s">
        <v>83</v>
      </c>
      <c r="O124" s="50" t="s">
        <v>56</v>
      </c>
      <c r="P124" s="51" t="s">
        <v>67</v>
      </c>
      <c r="Q124" s="53">
        <v>0</v>
      </c>
      <c r="R124" s="53">
        <v>1215000000</v>
      </c>
      <c r="S124" s="53">
        <v>0</v>
      </c>
      <c r="T124" s="53">
        <v>1215000000</v>
      </c>
      <c r="U124" s="53">
        <v>0</v>
      </c>
      <c r="V124" s="53">
        <v>0</v>
      </c>
      <c r="W124" s="53">
        <v>1215000000</v>
      </c>
      <c r="X124" s="53">
        <v>0</v>
      </c>
      <c r="Y124" s="53">
        <v>0</v>
      </c>
      <c r="Z124" s="53">
        <v>0</v>
      </c>
      <c r="AA124" s="53">
        <v>0</v>
      </c>
    </row>
    <row r="125" spans="1:27" ht="33.75">
      <c r="A125" s="50" t="s">
        <v>238</v>
      </c>
      <c r="B125" s="51" t="s">
        <v>239</v>
      </c>
      <c r="C125" s="52" t="s">
        <v>88</v>
      </c>
      <c r="D125" s="50" t="s">
        <v>52</v>
      </c>
      <c r="E125" s="50" t="s">
        <v>62</v>
      </c>
      <c r="F125" s="50" t="s">
        <v>62</v>
      </c>
      <c r="G125" s="50" t="s">
        <v>53</v>
      </c>
      <c r="H125" s="50" t="s">
        <v>89</v>
      </c>
      <c r="I125" s="50"/>
      <c r="J125" s="50"/>
      <c r="K125" s="50"/>
      <c r="L125" s="50"/>
      <c r="M125" s="50" t="s">
        <v>54</v>
      </c>
      <c r="N125" s="50" t="s">
        <v>83</v>
      </c>
      <c r="O125" s="50" t="s">
        <v>56</v>
      </c>
      <c r="P125" s="51" t="s">
        <v>90</v>
      </c>
      <c r="Q125" s="53">
        <v>95000000000</v>
      </c>
      <c r="R125" s="53">
        <v>0</v>
      </c>
      <c r="S125" s="53">
        <v>2115000000</v>
      </c>
      <c r="T125" s="53">
        <v>92885000000</v>
      </c>
      <c r="U125" s="53">
        <v>92885000000</v>
      </c>
      <c r="V125" s="53">
        <v>0</v>
      </c>
      <c r="W125" s="53">
        <v>0</v>
      </c>
      <c r="X125" s="53">
        <v>0</v>
      </c>
      <c r="Y125" s="53">
        <v>0</v>
      </c>
      <c r="Z125" s="53">
        <v>0</v>
      </c>
      <c r="AA125" s="53">
        <v>0</v>
      </c>
    </row>
    <row r="126" spans="1:27" ht="45">
      <c r="A126" s="50" t="s">
        <v>238</v>
      </c>
      <c r="B126" s="51" t="s">
        <v>239</v>
      </c>
      <c r="C126" s="52" t="s">
        <v>240</v>
      </c>
      <c r="D126" s="50" t="s">
        <v>52</v>
      </c>
      <c r="E126" s="50" t="s">
        <v>62</v>
      </c>
      <c r="F126" s="50" t="s">
        <v>93</v>
      </c>
      <c r="G126" s="50" t="s">
        <v>53</v>
      </c>
      <c r="H126" s="50" t="s">
        <v>241</v>
      </c>
      <c r="I126" s="50"/>
      <c r="J126" s="50"/>
      <c r="K126" s="50"/>
      <c r="L126" s="50"/>
      <c r="M126" s="50" t="s">
        <v>54</v>
      </c>
      <c r="N126" s="50" t="s">
        <v>55</v>
      </c>
      <c r="O126" s="50" t="s">
        <v>56</v>
      </c>
      <c r="P126" s="51" t="s">
        <v>242</v>
      </c>
      <c r="Q126" s="53">
        <v>246960500000</v>
      </c>
      <c r="R126" s="53">
        <v>0</v>
      </c>
      <c r="S126" s="53">
        <v>0</v>
      </c>
      <c r="T126" s="53">
        <v>246960500000</v>
      </c>
      <c r="U126" s="53">
        <v>0</v>
      </c>
      <c r="V126" s="53">
        <v>246960500000</v>
      </c>
      <c r="W126" s="53">
        <v>0</v>
      </c>
      <c r="X126" s="53">
        <v>246519238799.10001</v>
      </c>
      <c r="Y126" s="53">
        <v>48742512608.559998</v>
      </c>
      <c r="Z126" s="53">
        <v>48742512608.559998</v>
      </c>
      <c r="AA126" s="53">
        <v>48742512608.559998</v>
      </c>
    </row>
    <row r="127" spans="1:27" ht="33.75">
      <c r="A127" s="50" t="s">
        <v>238</v>
      </c>
      <c r="B127" s="51" t="s">
        <v>239</v>
      </c>
      <c r="C127" s="52" t="s">
        <v>243</v>
      </c>
      <c r="D127" s="50" t="s">
        <v>52</v>
      </c>
      <c r="E127" s="50" t="s">
        <v>62</v>
      </c>
      <c r="F127" s="50" t="s">
        <v>93</v>
      </c>
      <c r="G127" s="50" t="s">
        <v>53</v>
      </c>
      <c r="H127" s="50" t="s">
        <v>170</v>
      </c>
      <c r="I127" s="50"/>
      <c r="J127" s="50"/>
      <c r="K127" s="50"/>
      <c r="L127" s="50"/>
      <c r="M127" s="50" t="s">
        <v>54</v>
      </c>
      <c r="N127" s="50" t="s">
        <v>55</v>
      </c>
      <c r="O127" s="50" t="s">
        <v>56</v>
      </c>
      <c r="P127" s="51" t="s">
        <v>244</v>
      </c>
      <c r="Q127" s="53">
        <v>505599400000</v>
      </c>
      <c r="R127" s="53">
        <v>0</v>
      </c>
      <c r="S127" s="53">
        <v>0</v>
      </c>
      <c r="T127" s="53">
        <v>505599400000</v>
      </c>
      <c r="U127" s="53">
        <v>0</v>
      </c>
      <c r="V127" s="53">
        <v>503212571503.08002</v>
      </c>
      <c r="W127" s="53">
        <v>2386828496.9200001</v>
      </c>
      <c r="X127" s="53">
        <v>383250421302</v>
      </c>
      <c r="Y127" s="53">
        <v>119213284891.84</v>
      </c>
      <c r="Z127" s="53">
        <v>113044429667.74001</v>
      </c>
      <c r="AA127" s="53">
        <v>113044429667.74001</v>
      </c>
    </row>
    <row r="128" spans="1:27" ht="33.75">
      <c r="A128" s="50" t="s">
        <v>238</v>
      </c>
      <c r="B128" s="51" t="s">
        <v>239</v>
      </c>
      <c r="C128" s="52" t="s">
        <v>96</v>
      </c>
      <c r="D128" s="50" t="s">
        <v>52</v>
      </c>
      <c r="E128" s="50" t="s">
        <v>62</v>
      </c>
      <c r="F128" s="50" t="s">
        <v>93</v>
      </c>
      <c r="G128" s="50" t="s">
        <v>59</v>
      </c>
      <c r="H128" s="50" t="s">
        <v>94</v>
      </c>
      <c r="I128" s="50"/>
      <c r="J128" s="50"/>
      <c r="K128" s="50"/>
      <c r="L128" s="50"/>
      <c r="M128" s="50" t="s">
        <v>54</v>
      </c>
      <c r="N128" s="50" t="s">
        <v>55</v>
      </c>
      <c r="O128" s="50" t="s">
        <v>56</v>
      </c>
      <c r="P128" s="51" t="s">
        <v>97</v>
      </c>
      <c r="Q128" s="53">
        <v>125400000</v>
      </c>
      <c r="R128" s="53">
        <v>0</v>
      </c>
      <c r="S128" s="53">
        <v>0</v>
      </c>
      <c r="T128" s="53">
        <v>125400000</v>
      </c>
      <c r="U128" s="53">
        <v>0</v>
      </c>
      <c r="V128" s="53">
        <v>125400000</v>
      </c>
      <c r="W128" s="53">
        <v>0</v>
      </c>
      <c r="X128" s="53">
        <v>73539964</v>
      </c>
      <c r="Y128" s="53">
        <v>58865045</v>
      </c>
      <c r="Z128" s="53">
        <v>58865045</v>
      </c>
      <c r="AA128" s="53">
        <v>58865045</v>
      </c>
    </row>
    <row r="129" spans="1:27" ht="33.75">
      <c r="A129" s="50" t="s">
        <v>238</v>
      </c>
      <c r="B129" s="51" t="s">
        <v>239</v>
      </c>
      <c r="C129" s="52" t="s">
        <v>98</v>
      </c>
      <c r="D129" s="50" t="s">
        <v>52</v>
      </c>
      <c r="E129" s="50" t="s">
        <v>62</v>
      </c>
      <c r="F129" s="50" t="s">
        <v>55</v>
      </c>
      <c r="G129" s="50" t="s">
        <v>53</v>
      </c>
      <c r="H129" s="50" t="s">
        <v>99</v>
      </c>
      <c r="I129" s="50"/>
      <c r="J129" s="50"/>
      <c r="K129" s="50"/>
      <c r="L129" s="50"/>
      <c r="M129" s="50" t="s">
        <v>54</v>
      </c>
      <c r="N129" s="50" t="s">
        <v>55</v>
      </c>
      <c r="O129" s="50" t="s">
        <v>56</v>
      </c>
      <c r="P129" s="51" t="s">
        <v>100</v>
      </c>
      <c r="Q129" s="53">
        <v>0</v>
      </c>
      <c r="R129" s="53">
        <v>109839394</v>
      </c>
      <c r="S129" s="53">
        <v>0</v>
      </c>
      <c r="T129" s="53">
        <v>109839394</v>
      </c>
      <c r="U129" s="53">
        <v>0</v>
      </c>
      <c r="V129" s="53">
        <v>0</v>
      </c>
      <c r="W129" s="53">
        <v>109839394</v>
      </c>
      <c r="X129" s="53">
        <v>0</v>
      </c>
      <c r="Y129" s="53">
        <v>0</v>
      </c>
      <c r="Z129" s="53">
        <v>0</v>
      </c>
      <c r="AA129" s="53">
        <v>0</v>
      </c>
    </row>
    <row r="130" spans="1:27" ht="33.75">
      <c r="A130" s="50" t="s">
        <v>238</v>
      </c>
      <c r="B130" s="51" t="s">
        <v>239</v>
      </c>
      <c r="C130" s="52" t="s">
        <v>104</v>
      </c>
      <c r="D130" s="50" t="s">
        <v>52</v>
      </c>
      <c r="E130" s="50" t="s">
        <v>105</v>
      </c>
      <c r="F130" s="50" t="s">
        <v>53</v>
      </c>
      <c r="G130" s="50"/>
      <c r="H130" s="50"/>
      <c r="I130" s="50"/>
      <c r="J130" s="50"/>
      <c r="K130" s="50"/>
      <c r="L130" s="50"/>
      <c r="M130" s="50" t="s">
        <v>54</v>
      </c>
      <c r="N130" s="50" t="s">
        <v>55</v>
      </c>
      <c r="O130" s="50" t="s">
        <v>56</v>
      </c>
      <c r="P130" s="51" t="s">
        <v>106</v>
      </c>
      <c r="Q130" s="53">
        <v>18310000</v>
      </c>
      <c r="R130" s="53">
        <v>0</v>
      </c>
      <c r="S130" s="53">
        <v>0</v>
      </c>
      <c r="T130" s="53">
        <v>18310000</v>
      </c>
      <c r="U130" s="53">
        <v>0</v>
      </c>
      <c r="V130" s="53">
        <v>725000</v>
      </c>
      <c r="W130" s="53">
        <v>17585000</v>
      </c>
      <c r="X130" s="53">
        <v>725000</v>
      </c>
      <c r="Y130" s="53">
        <v>725000</v>
      </c>
      <c r="Z130" s="53">
        <v>725000</v>
      </c>
      <c r="AA130" s="53">
        <v>725000</v>
      </c>
    </row>
    <row r="131" spans="1:27" ht="33.75">
      <c r="A131" s="50" t="s">
        <v>238</v>
      </c>
      <c r="B131" s="51" t="s">
        <v>239</v>
      </c>
      <c r="C131" s="52" t="s">
        <v>107</v>
      </c>
      <c r="D131" s="50" t="s">
        <v>52</v>
      </c>
      <c r="E131" s="50" t="s">
        <v>105</v>
      </c>
      <c r="F131" s="50" t="s">
        <v>93</v>
      </c>
      <c r="G131" s="50" t="s">
        <v>53</v>
      </c>
      <c r="H131" s="50"/>
      <c r="I131" s="50"/>
      <c r="J131" s="50"/>
      <c r="K131" s="50"/>
      <c r="L131" s="50"/>
      <c r="M131" s="50" t="s">
        <v>54</v>
      </c>
      <c r="N131" s="50" t="s">
        <v>83</v>
      </c>
      <c r="O131" s="50" t="s">
        <v>91</v>
      </c>
      <c r="P131" s="51" t="s">
        <v>108</v>
      </c>
      <c r="Q131" s="53">
        <v>1226700000</v>
      </c>
      <c r="R131" s="53">
        <v>0</v>
      </c>
      <c r="S131" s="53">
        <v>0</v>
      </c>
      <c r="T131" s="53">
        <v>1226700000</v>
      </c>
      <c r="U131" s="53">
        <v>0</v>
      </c>
      <c r="V131" s="53">
        <v>0</v>
      </c>
      <c r="W131" s="53">
        <v>1226700000</v>
      </c>
      <c r="X131" s="53">
        <v>0</v>
      </c>
      <c r="Y131" s="53">
        <v>0</v>
      </c>
      <c r="Z131" s="53">
        <v>0</v>
      </c>
      <c r="AA131" s="53">
        <v>0</v>
      </c>
    </row>
    <row r="132" spans="1:27" ht="33.75">
      <c r="A132" s="50" t="s">
        <v>238</v>
      </c>
      <c r="B132" s="51" t="s">
        <v>239</v>
      </c>
      <c r="C132" s="52" t="s">
        <v>214</v>
      </c>
      <c r="D132" s="50" t="s">
        <v>52</v>
      </c>
      <c r="E132" s="50" t="s">
        <v>105</v>
      </c>
      <c r="F132" s="50" t="s">
        <v>208</v>
      </c>
      <c r="G132" s="50"/>
      <c r="H132" s="50"/>
      <c r="I132" s="50"/>
      <c r="J132" s="50"/>
      <c r="K132" s="50"/>
      <c r="L132" s="50"/>
      <c r="M132" s="50" t="s">
        <v>54</v>
      </c>
      <c r="N132" s="50" t="s">
        <v>55</v>
      </c>
      <c r="O132" s="50" t="s">
        <v>56</v>
      </c>
      <c r="P132" s="51" t="s">
        <v>215</v>
      </c>
      <c r="Q132" s="53">
        <v>26300000</v>
      </c>
      <c r="R132" s="53">
        <v>0</v>
      </c>
      <c r="S132" s="53">
        <v>0</v>
      </c>
      <c r="T132" s="53">
        <v>26300000</v>
      </c>
      <c r="U132" s="53">
        <v>0</v>
      </c>
      <c r="V132" s="53">
        <v>0</v>
      </c>
      <c r="W132" s="53">
        <v>26300000</v>
      </c>
      <c r="X132" s="53">
        <v>0</v>
      </c>
      <c r="Y132" s="53">
        <v>0</v>
      </c>
      <c r="Z132" s="53">
        <v>0</v>
      </c>
      <c r="AA132" s="53">
        <v>0</v>
      </c>
    </row>
    <row r="133" spans="1:27" ht="67.5">
      <c r="A133" s="50" t="s">
        <v>238</v>
      </c>
      <c r="B133" s="51" t="s">
        <v>239</v>
      </c>
      <c r="C133" s="52" t="s">
        <v>216</v>
      </c>
      <c r="D133" s="50" t="s">
        <v>110</v>
      </c>
      <c r="E133" s="50" t="s">
        <v>217</v>
      </c>
      <c r="F133" s="50" t="s">
        <v>112</v>
      </c>
      <c r="G133" s="50" t="s">
        <v>141</v>
      </c>
      <c r="H133" s="50"/>
      <c r="I133" s="50"/>
      <c r="J133" s="50"/>
      <c r="K133" s="50"/>
      <c r="L133" s="50"/>
      <c r="M133" s="50" t="s">
        <v>54</v>
      </c>
      <c r="N133" s="50" t="s">
        <v>83</v>
      </c>
      <c r="O133" s="50" t="s">
        <v>56</v>
      </c>
      <c r="P133" s="51" t="s">
        <v>245</v>
      </c>
      <c r="Q133" s="53">
        <v>3848000000</v>
      </c>
      <c r="R133" s="53">
        <v>0</v>
      </c>
      <c r="S133" s="53">
        <v>0</v>
      </c>
      <c r="T133" s="53">
        <v>3848000000</v>
      </c>
      <c r="U133" s="53">
        <v>0</v>
      </c>
      <c r="V133" s="53">
        <v>396728280</v>
      </c>
      <c r="W133" s="53">
        <v>3451271720</v>
      </c>
      <c r="X133" s="53">
        <v>396728280</v>
      </c>
      <c r="Y133" s="53">
        <v>0</v>
      </c>
      <c r="Z133" s="53">
        <v>0</v>
      </c>
      <c r="AA133" s="53">
        <v>0</v>
      </c>
    </row>
    <row r="134" spans="1:27" ht="67.5">
      <c r="A134" s="50" t="s">
        <v>238</v>
      </c>
      <c r="B134" s="51" t="s">
        <v>239</v>
      </c>
      <c r="C134" s="52" t="s">
        <v>216</v>
      </c>
      <c r="D134" s="50" t="s">
        <v>110</v>
      </c>
      <c r="E134" s="50" t="s">
        <v>217</v>
      </c>
      <c r="F134" s="50" t="s">
        <v>112</v>
      </c>
      <c r="G134" s="50" t="s">
        <v>141</v>
      </c>
      <c r="H134" s="50"/>
      <c r="I134" s="50"/>
      <c r="J134" s="50"/>
      <c r="K134" s="50"/>
      <c r="L134" s="50"/>
      <c r="M134" s="50" t="s">
        <v>54</v>
      </c>
      <c r="N134" s="50" t="s">
        <v>68</v>
      </c>
      <c r="O134" s="50" t="s">
        <v>56</v>
      </c>
      <c r="P134" s="51" t="s">
        <v>245</v>
      </c>
      <c r="Q134" s="53">
        <v>256373745652</v>
      </c>
      <c r="R134" s="53">
        <v>0</v>
      </c>
      <c r="S134" s="53">
        <v>0</v>
      </c>
      <c r="T134" s="53">
        <v>256373745652</v>
      </c>
      <c r="U134" s="53">
        <v>0</v>
      </c>
      <c r="V134" s="53">
        <v>226648219980.14999</v>
      </c>
      <c r="W134" s="53">
        <v>29725525671.849998</v>
      </c>
      <c r="X134" s="53">
        <v>221376187684.85999</v>
      </c>
      <c r="Y134" s="53">
        <v>1808631850.99</v>
      </c>
      <c r="Z134" s="53">
        <v>1808360304.99</v>
      </c>
      <c r="AA134" s="53">
        <v>1808360304.99</v>
      </c>
    </row>
    <row r="135" spans="1:27" ht="45">
      <c r="A135" s="50" t="s">
        <v>238</v>
      </c>
      <c r="B135" s="51" t="s">
        <v>239</v>
      </c>
      <c r="C135" s="52" t="s">
        <v>219</v>
      </c>
      <c r="D135" s="50" t="s">
        <v>110</v>
      </c>
      <c r="E135" s="50" t="s">
        <v>217</v>
      </c>
      <c r="F135" s="50" t="s">
        <v>112</v>
      </c>
      <c r="G135" s="50" t="s">
        <v>144</v>
      </c>
      <c r="H135" s="50"/>
      <c r="I135" s="50"/>
      <c r="J135" s="50"/>
      <c r="K135" s="50"/>
      <c r="L135" s="50"/>
      <c r="M135" s="50" t="s">
        <v>54</v>
      </c>
      <c r="N135" s="50" t="s">
        <v>68</v>
      </c>
      <c r="O135" s="50" t="s">
        <v>56</v>
      </c>
      <c r="P135" s="51" t="s">
        <v>246</v>
      </c>
      <c r="Q135" s="53">
        <v>83281301734</v>
      </c>
      <c r="R135" s="53">
        <v>0</v>
      </c>
      <c r="S135" s="53">
        <v>0</v>
      </c>
      <c r="T135" s="53">
        <v>83281301734</v>
      </c>
      <c r="U135" s="53">
        <v>0</v>
      </c>
      <c r="V135" s="53">
        <v>64702804712.43</v>
      </c>
      <c r="W135" s="53">
        <v>18578497021.57</v>
      </c>
      <c r="X135" s="53">
        <v>32891860006.849998</v>
      </c>
      <c r="Y135" s="53">
        <v>4715553521.4399996</v>
      </c>
      <c r="Z135" s="53">
        <v>4682818748.5799999</v>
      </c>
      <c r="AA135" s="53">
        <v>4510631112.5799999</v>
      </c>
    </row>
    <row r="136" spans="1:27" ht="33.950000000000003" customHeight="1">
      <c r="A136" s="50" t="s">
        <v>238</v>
      </c>
      <c r="B136" s="51" t="s">
        <v>239</v>
      </c>
      <c r="C136" s="52" t="s">
        <v>221</v>
      </c>
      <c r="D136" s="50" t="s">
        <v>110</v>
      </c>
      <c r="E136" s="50" t="s">
        <v>217</v>
      </c>
      <c r="F136" s="50" t="s">
        <v>112</v>
      </c>
      <c r="G136" s="50" t="s">
        <v>147</v>
      </c>
      <c r="H136" s="50"/>
      <c r="I136" s="50"/>
      <c r="J136" s="50"/>
      <c r="K136" s="50"/>
      <c r="L136" s="50"/>
      <c r="M136" s="50" t="s">
        <v>54</v>
      </c>
      <c r="N136" s="50" t="s">
        <v>68</v>
      </c>
      <c r="O136" s="50" t="s">
        <v>56</v>
      </c>
      <c r="P136" s="51" t="s">
        <v>247</v>
      </c>
      <c r="Q136" s="53">
        <v>3408000000</v>
      </c>
      <c r="R136" s="53">
        <v>0</v>
      </c>
      <c r="S136" s="53">
        <v>0</v>
      </c>
      <c r="T136" s="53">
        <v>3408000000</v>
      </c>
      <c r="U136" s="53">
        <v>0</v>
      </c>
      <c r="V136" s="53">
        <v>3306000000</v>
      </c>
      <c r="W136" s="53">
        <v>102000000</v>
      </c>
      <c r="X136" s="53">
        <v>0</v>
      </c>
      <c r="Y136" s="53">
        <v>0</v>
      </c>
      <c r="Z136" s="53">
        <v>0</v>
      </c>
      <c r="AA136" s="53">
        <v>0</v>
      </c>
    </row>
    <row r="137" spans="1:27" ht="56.25">
      <c r="A137" s="50" t="s">
        <v>238</v>
      </c>
      <c r="B137" s="51" t="s">
        <v>239</v>
      </c>
      <c r="C137" s="52" t="s">
        <v>223</v>
      </c>
      <c r="D137" s="50" t="s">
        <v>110</v>
      </c>
      <c r="E137" s="50" t="s">
        <v>217</v>
      </c>
      <c r="F137" s="50" t="s">
        <v>112</v>
      </c>
      <c r="G137" s="50" t="s">
        <v>135</v>
      </c>
      <c r="H137" s="50"/>
      <c r="I137" s="50"/>
      <c r="J137" s="50"/>
      <c r="K137" s="50"/>
      <c r="L137" s="50"/>
      <c r="M137" s="50" t="s">
        <v>54</v>
      </c>
      <c r="N137" s="50" t="s">
        <v>68</v>
      </c>
      <c r="O137" s="50" t="s">
        <v>56</v>
      </c>
      <c r="P137" s="51" t="s">
        <v>248</v>
      </c>
      <c r="Q137" s="53">
        <v>4000000000</v>
      </c>
      <c r="R137" s="53">
        <v>0</v>
      </c>
      <c r="S137" s="53">
        <v>0</v>
      </c>
      <c r="T137" s="53">
        <v>4000000000</v>
      </c>
      <c r="U137" s="53">
        <v>0</v>
      </c>
      <c r="V137" s="53">
        <v>3880781667</v>
      </c>
      <c r="W137" s="53">
        <v>119218333</v>
      </c>
      <c r="X137" s="53">
        <v>0</v>
      </c>
      <c r="Y137" s="53">
        <v>0</v>
      </c>
      <c r="Z137" s="53">
        <v>0</v>
      </c>
      <c r="AA137" s="53">
        <v>0</v>
      </c>
    </row>
    <row r="138" spans="1:27" ht="56.25">
      <c r="A138" s="50" t="s">
        <v>238</v>
      </c>
      <c r="B138" s="51" t="s">
        <v>239</v>
      </c>
      <c r="C138" s="52" t="s">
        <v>249</v>
      </c>
      <c r="D138" s="50" t="s">
        <v>110</v>
      </c>
      <c r="E138" s="50" t="s">
        <v>140</v>
      </c>
      <c r="F138" s="50" t="s">
        <v>112</v>
      </c>
      <c r="G138" s="50" t="s">
        <v>236</v>
      </c>
      <c r="H138" s="50"/>
      <c r="I138" s="50"/>
      <c r="J138" s="50"/>
      <c r="K138" s="50"/>
      <c r="L138" s="50"/>
      <c r="M138" s="50" t="s">
        <v>54</v>
      </c>
      <c r="N138" s="50" t="s">
        <v>68</v>
      </c>
      <c r="O138" s="50" t="s">
        <v>56</v>
      </c>
      <c r="P138" s="51" t="s">
        <v>250</v>
      </c>
      <c r="Q138" s="53">
        <v>507752614</v>
      </c>
      <c r="R138" s="53">
        <v>0</v>
      </c>
      <c r="S138" s="53">
        <v>0</v>
      </c>
      <c r="T138" s="53">
        <v>507752614</v>
      </c>
      <c r="U138" s="53">
        <v>0</v>
      </c>
      <c r="V138" s="53">
        <v>507752614</v>
      </c>
      <c r="W138" s="53">
        <v>0</v>
      </c>
      <c r="X138" s="53">
        <v>0</v>
      </c>
      <c r="Y138" s="53">
        <v>0</v>
      </c>
      <c r="Z138" s="53">
        <v>0</v>
      </c>
      <c r="AA138" s="53">
        <v>0</v>
      </c>
    </row>
    <row r="139" spans="1:27" hidden="1">
      <c r="A139" s="50" t="s">
        <v>17</v>
      </c>
      <c r="B139" s="51" t="s">
        <v>17</v>
      </c>
      <c r="C139" s="52" t="s">
        <v>17</v>
      </c>
      <c r="D139" s="50" t="s">
        <v>17</v>
      </c>
      <c r="E139" s="50" t="s">
        <v>17</v>
      </c>
      <c r="F139" s="50" t="s">
        <v>17</v>
      </c>
      <c r="G139" s="50" t="s">
        <v>17</v>
      </c>
      <c r="H139" s="50" t="s">
        <v>17</v>
      </c>
      <c r="I139" s="50" t="s">
        <v>17</v>
      </c>
      <c r="J139" s="50" t="s">
        <v>17</v>
      </c>
      <c r="K139" s="50" t="s">
        <v>17</v>
      </c>
      <c r="L139" s="50" t="s">
        <v>17</v>
      </c>
      <c r="M139" s="50" t="s">
        <v>17</v>
      </c>
      <c r="N139" s="50" t="s">
        <v>17</v>
      </c>
      <c r="O139" s="50" t="s">
        <v>17</v>
      </c>
      <c r="P139" s="51" t="s">
        <v>17</v>
      </c>
      <c r="Q139" s="53">
        <v>3492293263849</v>
      </c>
      <c r="R139" s="53">
        <v>30405663265</v>
      </c>
      <c r="S139" s="53">
        <v>26705663265</v>
      </c>
      <c r="T139" s="53">
        <v>3495993263849</v>
      </c>
      <c r="U139" s="53">
        <v>231440606834</v>
      </c>
      <c r="V139" s="53">
        <v>2555986537269.7998</v>
      </c>
      <c r="W139" s="53">
        <v>708566119745.19995</v>
      </c>
      <c r="X139" s="53">
        <v>2121001464975.6201</v>
      </c>
      <c r="Y139" s="53">
        <v>1185884261028.27</v>
      </c>
      <c r="Z139" s="53">
        <v>1169773786181.8201</v>
      </c>
      <c r="AA139" s="53">
        <v>1164991524050.6299</v>
      </c>
    </row>
    <row r="140" spans="1:27" hidden="1">
      <c r="A140" s="50" t="s">
        <v>17</v>
      </c>
      <c r="B140" s="54" t="s">
        <v>17</v>
      </c>
      <c r="C140" s="52" t="s">
        <v>17</v>
      </c>
      <c r="D140" s="50" t="s">
        <v>17</v>
      </c>
      <c r="E140" s="50" t="s">
        <v>17</v>
      </c>
      <c r="F140" s="50" t="s">
        <v>17</v>
      </c>
      <c r="G140" s="50" t="s">
        <v>17</v>
      </c>
      <c r="H140" s="50" t="s">
        <v>17</v>
      </c>
      <c r="I140" s="50" t="s">
        <v>17</v>
      </c>
      <c r="J140" s="50" t="s">
        <v>17</v>
      </c>
      <c r="K140" s="50" t="s">
        <v>17</v>
      </c>
      <c r="L140" s="50" t="s">
        <v>17</v>
      </c>
      <c r="M140" s="50" t="s">
        <v>17</v>
      </c>
      <c r="N140" s="50" t="s">
        <v>17</v>
      </c>
      <c r="O140" s="50" t="s">
        <v>17</v>
      </c>
      <c r="P140" s="51" t="s">
        <v>17</v>
      </c>
      <c r="Q140" s="55" t="s">
        <v>17</v>
      </c>
      <c r="R140" s="55" t="s">
        <v>17</v>
      </c>
      <c r="S140" s="55" t="s">
        <v>17</v>
      </c>
      <c r="T140" s="55" t="s">
        <v>17</v>
      </c>
      <c r="U140" s="55" t="s">
        <v>17</v>
      </c>
      <c r="V140" s="55" t="s">
        <v>17</v>
      </c>
      <c r="W140" s="55" t="s">
        <v>17</v>
      </c>
      <c r="X140" s="55" t="s">
        <v>17</v>
      </c>
      <c r="Y140" s="55" t="s">
        <v>17</v>
      </c>
      <c r="Z140" s="55" t="s">
        <v>17</v>
      </c>
      <c r="AA140" s="55" t="s">
        <v>17</v>
      </c>
    </row>
  </sheetData>
  <autoFilter ref="A4:AB140">
    <filterColumn colId="1">
      <filters>
        <filter val="UNIDAD DE SERVICIOS PENITENCIARIOS Y CARCELARIOS - USPEC"/>
      </filters>
    </filterColumn>
  </autoFilter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I133"/>
  <sheetViews>
    <sheetView showGridLines="0" tabSelected="1" zoomScale="84" zoomScaleNormal="84" workbookViewId="0">
      <selection activeCell="F28" sqref="F28"/>
    </sheetView>
  </sheetViews>
  <sheetFormatPr baseColWidth="10" defaultRowHeight="15"/>
  <cols>
    <col min="2" max="2" width="46.7109375" bestFit="1" customWidth="1"/>
    <col min="3" max="4" width="31.7109375" customWidth="1"/>
    <col min="5" max="5" width="15.7109375" customWidth="1"/>
    <col min="6" max="6" width="31.7109375" customWidth="1"/>
    <col min="7" max="7" width="15.7109375" customWidth="1"/>
    <col min="8" max="8" width="31.7109375" customWidth="1"/>
    <col min="9" max="9" width="15.7109375" customWidth="1"/>
  </cols>
  <sheetData>
    <row r="8" spans="2:9" ht="24">
      <c r="D8" s="48" t="s">
        <v>251</v>
      </c>
      <c r="E8" s="48"/>
      <c r="F8" s="48"/>
      <c r="G8" s="48"/>
      <c r="H8" s="48"/>
      <c r="I8" s="48"/>
    </row>
    <row r="12" spans="2:9" s="15" customFormat="1" ht="21" customHeight="1">
      <c r="B12" s="49" t="s">
        <v>0</v>
      </c>
      <c r="C12" s="49"/>
      <c r="D12" s="49"/>
      <c r="E12" s="49"/>
      <c r="F12" s="49"/>
      <c r="G12" s="49"/>
      <c r="H12" s="49"/>
      <c r="I12" s="49"/>
    </row>
    <row r="13" spans="2:9" s="1" customFormat="1" ht="6" customHeight="1">
      <c r="B13" s="2"/>
      <c r="C13" s="2"/>
      <c r="D13" s="2"/>
      <c r="E13" s="2"/>
      <c r="F13" s="2"/>
      <c r="G13" s="2"/>
      <c r="H13" s="2"/>
      <c r="I13" s="2"/>
    </row>
    <row r="14" spans="2:9" s="3" customFormat="1" ht="18" customHeight="1">
      <c r="B14" s="11" t="s">
        <v>1</v>
      </c>
      <c r="C14" s="11" t="s">
        <v>2</v>
      </c>
      <c r="D14" s="11" t="s">
        <v>3</v>
      </c>
      <c r="E14" s="11" t="s">
        <v>4</v>
      </c>
      <c r="F14" s="11" t="s">
        <v>5</v>
      </c>
      <c r="G14" s="11" t="s">
        <v>4</v>
      </c>
      <c r="H14" s="11" t="s">
        <v>6</v>
      </c>
      <c r="I14" s="11" t="s">
        <v>4</v>
      </c>
    </row>
    <row r="15" spans="2:9" s="1" customFormat="1" ht="6" customHeight="1">
      <c r="B15" s="4"/>
      <c r="C15" s="4"/>
      <c r="D15" s="4"/>
      <c r="E15" s="4"/>
      <c r="F15" s="4"/>
      <c r="G15" s="4"/>
      <c r="H15" s="4"/>
      <c r="I15" s="4"/>
    </row>
    <row r="16" spans="2:9" s="5" customFormat="1" ht="18">
      <c r="B16" s="17" t="s">
        <v>7</v>
      </c>
      <c r="C16" s="18">
        <f>+C17+C18+C19+C20+C21</f>
        <v>2979667649000</v>
      </c>
      <c r="D16" s="18">
        <f>+D17+D18+D19+D20+D21</f>
        <v>1803896494232.1399</v>
      </c>
      <c r="E16" s="19">
        <f>+D16/C16</f>
        <v>0.60540191280646416</v>
      </c>
      <c r="F16" s="18">
        <f>+F17+F18+F19+F20+F21</f>
        <v>1154846786740.3601</v>
      </c>
      <c r="G16" s="19">
        <f>+F16/C16</f>
        <v>0.38757570399770452</v>
      </c>
      <c r="H16" s="18">
        <f>+H17+H18+H19+H20+H21</f>
        <v>1134159243717.5801</v>
      </c>
      <c r="I16" s="19">
        <f>+H16/C16</f>
        <v>0.38063280114418563</v>
      </c>
    </row>
    <row r="17" spans="2:9" s="1" customFormat="1" ht="18" customHeight="1">
      <c r="B17" s="23" t="s">
        <v>8</v>
      </c>
      <c r="C17" s="24">
        <f>+C39+C61+C82+C106+C127</f>
        <v>1331573500000</v>
      </c>
      <c r="D17" s="24">
        <f t="shared" ref="C17:D19" si="0">+D39+D61+D82+D106+D127</f>
        <v>683047137563.92993</v>
      </c>
      <c r="E17" s="25">
        <f>+D17/C17</f>
        <v>0.51296239941988175</v>
      </c>
      <c r="F17" s="24">
        <f>+F39+F61+F82+F106+F127</f>
        <v>679170480926.13</v>
      </c>
      <c r="G17" s="25">
        <f t="shared" ref="G17:G21" si="1">+F17/C17</f>
        <v>0.5100510643431474</v>
      </c>
      <c r="H17" s="24">
        <f>+H39+H61+H82+H106+H127</f>
        <v>673387335469.13</v>
      </c>
      <c r="I17" s="26">
        <f t="shared" ref="I17:I21" si="2">+H17/C17</f>
        <v>0.5057079729125955</v>
      </c>
    </row>
    <row r="18" spans="2:9" s="1" customFormat="1" ht="18" customHeight="1">
      <c r="B18" s="27" t="s">
        <v>13</v>
      </c>
      <c r="C18" s="28">
        <f t="shared" si="0"/>
        <v>411305177772</v>
      </c>
      <c r="D18" s="28">
        <f t="shared" si="0"/>
        <v>275459817968.41003</v>
      </c>
      <c r="E18" s="29">
        <f t="shared" ref="E18:E19" si="3">+D18/C18</f>
        <v>0.66972125043635233</v>
      </c>
      <c r="F18" s="28">
        <f>+F40+F62+F83+F107+F128</f>
        <v>170034791402.39999</v>
      </c>
      <c r="G18" s="29">
        <f t="shared" si="1"/>
        <v>0.41340299269623071</v>
      </c>
      <c r="H18" s="28">
        <f>+H40+H62+H83+H107+H128</f>
        <v>166392917902.17001</v>
      </c>
      <c r="I18" s="30">
        <f>+H18/C18</f>
        <v>0.40454856124959138</v>
      </c>
    </row>
    <row r="19" spans="2:9" s="1" customFormat="1" ht="18" customHeight="1">
      <c r="B19" s="27" t="s">
        <v>14</v>
      </c>
      <c r="C19" s="28">
        <f t="shared" si="0"/>
        <v>1100418621228</v>
      </c>
      <c r="D19" s="28">
        <f t="shared" si="0"/>
        <v>766672455336.16003</v>
      </c>
      <c r="E19" s="29">
        <f t="shared" si="3"/>
        <v>0.69670981619758521</v>
      </c>
      <c r="F19" s="28">
        <f>+F41+F63+F84+F108+F129</f>
        <v>257374620569.72998</v>
      </c>
      <c r="G19" s="29">
        <f t="shared" si="1"/>
        <v>0.23388791829287259</v>
      </c>
      <c r="H19" s="28">
        <f>+H41+H63+H84+H108+H129</f>
        <v>251007145058.51001</v>
      </c>
      <c r="I19" s="30">
        <f t="shared" si="2"/>
        <v>0.22810150629621423</v>
      </c>
    </row>
    <row r="20" spans="2:9" s="1" customFormat="1" ht="18" customHeight="1">
      <c r="B20" s="31" t="s">
        <v>9</v>
      </c>
      <c r="C20" s="28">
        <f>+C85</f>
        <v>105467400000</v>
      </c>
      <c r="D20" s="28">
        <f>+D85</f>
        <v>66544631543.639999</v>
      </c>
      <c r="E20" s="32">
        <f>+D20/C20</f>
        <v>0.63094976783005929</v>
      </c>
      <c r="F20" s="28">
        <f>+F85</f>
        <v>36159254695.099998</v>
      </c>
      <c r="G20" s="32">
        <f t="shared" si="1"/>
        <v>0.34284769222622347</v>
      </c>
      <c r="H20" s="28">
        <f>+H85</f>
        <v>31264206140.77</v>
      </c>
      <c r="I20" s="33">
        <f t="shared" si="2"/>
        <v>0.29643478592219019</v>
      </c>
    </row>
    <row r="21" spans="2:9" s="1" customFormat="1" ht="30" customHeight="1">
      <c r="B21" s="34" t="s">
        <v>15</v>
      </c>
      <c r="C21" s="39">
        <f>+C42+C64+C86+C109+C130</f>
        <v>30902950000</v>
      </c>
      <c r="D21" s="39">
        <f>+D42+D64+D86+D109+D130</f>
        <v>12172451820</v>
      </c>
      <c r="E21" s="40">
        <f>+D21/C21</f>
        <v>0.39389287495206771</v>
      </c>
      <c r="F21" s="39">
        <f>+F42+F64+F86+F109+F130</f>
        <v>12107639147</v>
      </c>
      <c r="G21" s="40">
        <f t="shared" si="1"/>
        <v>0.39179557767138734</v>
      </c>
      <c r="H21" s="39">
        <f>+H42+H64+H86+H109+H130</f>
        <v>12107639147</v>
      </c>
      <c r="I21" s="41">
        <f t="shared" si="2"/>
        <v>0.39179557767138734</v>
      </c>
    </row>
    <row r="22" spans="2:9" s="5" customFormat="1" ht="18">
      <c r="B22" s="17" t="s">
        <v>10</v>
      </c>
      <c r="C22" s="18">
        <f>+C43+C65+C87+C110+C131</f>
        <v>516325614849</v>
      </c>
      <c r="D22" s="18">
        <f>+D43+D65+D87+D110+D131</f>
        <v>317104970743.47998</v>
      </c>
      <c r="E22" s="19">
        <f>+D22/C22</f>
        <v>0.61415696146746024</v>
      </c>
      <c r="F22" s="18">
        <f>+F43+F65+F87+F110+F131</f>
        <v>31037474287.910004</v>
      </c>
      <c r="G22" s="19">
        <f>+F22/C22</f>
        <v>6.011221096785397E-2</v>
      </c>
      <c r="H22" s="18">
        <f>+H43+H65+H87+H110+H131</f>
        <v>30832280333.050003</v>
      </c>
      <c r="I22" s="19">
        <f>+H22/C22</f>
        <v>5.9714799046076648E-2</v>
      </c>
    </row>
    <row r="23" spans="2:9" s="1" customFormat="1" ht="6" customHeight="1">
      <c r="B23" s="4"/>
      <c r="C23" s="4"/>
      <c r="D23" s="4"/>
      <c r="E23" s="6"/>
      <c r="F23" s="4"/>
      <c r="G23" s="6"/>
      <c r="H23" s="4"/>
      <c r="I23" s="6"/>
    </row>
    <row r="24" spans="2:9" s="5" customFormat="1" ht="18">
      <c r="B24" s="20" t="s">
        <v>11</v>
      </c>
      <c r="C24" s="21">
        <f>+C22+C16</f>
        <v>3495993263849</v>
      </c>
      <c r="D24" s="21">
        <f>+D22+D16</f>
        <v>2121001464975.6199</v>
      </c>
      <c r="E24" s="22">
        <f>+D24/C24</f>
        <v>0.6066949518776964</v>
      </c>
      <c r="F24" s="21">
        <f>+F22+F16</f>
        <v>1185884261028.27</v>
      </c>
      <c r="G24" s="22">
        <f>+F24/C24</f>
        <v>0.33921239874548315</v>
      </c>
      <c r="H24" s="21">
        <f>+H22+H16</f>
        <v>1164991524050.6301</v>
      </c>
      <c r="I24" s="22">
        <f>+H24/C24</f>
        <v>0.33323620388444453</v>
      </c>
    </row>
    <row r="26" spans="2:9">
      <c r="C26" s="16"/>
      <c r="D26" s="16"/>
      <c r="E26" s="16"/>
      <c r="F26" s="16"/>
      <c r="G26" s="16"/>
      <c r="H26" s="16"/>
      <c r="I26" s="16"/>
    </row>
    <row r="27" spans="2:9">
      <c r="C27" s="16"/>
      <c r="D27" s="16"/>
      <c r="E27" s="16"/>
      <c r="F27" s="16"/>
      <c r="G27" s="16"/>
      <c r="H27" s="16"/>
      <c r="I27" s="16"/>
    </row>
    <row r="28" spans="2:9">
      <c r="F28" s="16"/>
    </row>
    <row r="32" spans="2:9" ht="24">
      <c r="B32" s="10"/>
      <c r="C32" s="10"/>
      <c r="D32" s="48" t="s">
        <v>251</v>
      </c>
      <c r="E32" s="48"/>
      <c r="F32" s="48"/>
      <c r="G32" s="48"/>
      <c r="H32" s="48"/>
      <c r="I32" s="48"/>
    </row>
    <row r="36" spans="2:9" ht="18" customHeight="1">
      <c r="B36" s="11" t="s">
        <v>1</v>
      </c>
      <c r="C36" s="11" t="s">
        <v>2</v>
      </c>
      <c r="D36" s="11" t="s">
        <v>3</v>
      </c>
      <c r="E36" s="11" t="s">
        <v>4</v>
      </c>
      <c r="F36" s="11" t="s">
        <v>5</v>
      </c>
      <c r="G36" s="11" t="s">
        <v>4</v>
      </c>
      <c r="H36" s="11" t="s">
        <v>6</v>
      </c>
      <c r="I36" s="11" t="s">
        <v>4</v>
      </c>
    </row>
    <row r="37" spans="2:9" ht="6" customHeight="1">
      <c r="B37" s="12"/>
      <c r="C37" s="12"/>
      <c r="D37" s="12"/>
      <c r="E37" s="12"/>
      <c r="F37" s="12"/>
      <c r="G37" s="12"/>
      <c r="H37" s="12"/>
      <c r="I37" s="12"/>
    </row>
    <row r="38" spans="2:9" ht="18" customHeight="1">
      <c r="B38" s="17" t="s">
        <v>7</v>
      </c>
      <c r="C38" s="18">
        <f>+C39+C40+C41+C42</f>
        <v>109032139000</v>
      </c>
      <c r="D38" s="18">
        <f>+D39+D40+D41+D42</f>
        <v>56576801306.360001</v>
      </c>
      <c r="E38" s="19">
        <f>+D38/C38</f>
        <v>0.51890022359700749</v>
      </c>
      <c r="F38" s="18">
        <f>+F39+F40+F41+F42</f>
        <v>34670826470.169998</v>
      </c>
      <c r="G38" s="19">
        <f>+F38/C38</f>
        <v>0.31798721723848783</v>
      </c>
      <c r="H38" s="18">
        <f>+H39+H40+H41+H42</f>
        <v>34635317989.010002</v>
      </c>
      <c r="I38" s="19">
        <f>+H38/C38</f>
        <v>0.3176615473810892</v>
      </c>
    </row>
    <row r="39" spans="2:9" ht="18" customHeight="1">
      <c r="B39" s="23" t="s">
        <v>8</v>
      </c>
      <c r="C39" s="24">
        <f>SUM(REP_EPG034_EjecucionPresupuesta!T5:T7)</f>
        <v>34511800000</v>
      </c>
      <c r="D39" s="24">
        <f>SUM(REP_EPG034_EjecucionPresupuesta!X5:X7)</f>
        <v>20567158610</v>
      </c>
      <c r="E39" s="25">
        <f>+D39/C39</f>
        <v>0.5959456942263226</v>
      </c>
      <c r="F39" s="24">
        <f>SUM(REP_EPG034_EjecucionPresupuesta!Y5:Y7)</f>
        <v>20379195642</v>
      </c>
      <c r="G39" s="25">
        <f t="shared" ref="G39:G42" si="4">+F39/C39</f>
        <v>0.59049935506116746</v>
      </c>
      <c r="H39" s="24">
        <f>SUM(REP_EPG034_EjecucionPresupuesta!AA5:AA7)</f>
        <v>20379195642</v>
      </c>
      <c r="I39" s="26">
        <f t="shared" ref="I39" si="5">+H39/C39</f>
        <v>0.59049935506116746</v>
      </c>
    </row>
    <row r="40" spans="2:9" ht="18" customHeight="1">
      <c r="B40" s="27" t="s">
        <v>13</v>
      </c>
      <c r="C40" s="28">
        <f>SUM(REP_EPG034_EjecucionPresupuesta!T8:T11)</f>
        <v>33996817166</v>
      </c>
      <c r="D40" s="28">
        <f>SUM(REP_EPG034_EjecucionPresupuesta!X8:X11)</f>
        <v>14789582175.139999</v>
      </c>
      <c r="E40" s="29">
        <f t="shared" ref="E40:E41" si="6">+D40/C40</f>
        <v>0.43502843524807866</v>
      </c>
      <c r="F40" s="28">
        <f>SUM(REP_EPG034_EjecucionPresupuesta!Y8:Y11)</f>
        <v>7607126276.9099998</v>
      </c>
      <c r="G40" s="29">
        <f t="shared" si="4"/>
        <v>0.22375995493242345</v>
      </c>
      <c r="H40" s="28">
        <f>SUM(REP_EPG034_EjecucionPresupuesta!AA8:AA11)</f>
        <v>7606986438.9099998</v>
      </c>
      <c r="I40" s="30">
        <f>+H40/C40</f>
        <v>0.22375584166501616</v>
      </c>
    </row>
    <row r="41" spans="2:9" ht="18" customHeight="1">
      <c r="B41" s="27" t="s">
        <v>14</v>
      </c>
      <c r="C41" s="28">
        <f>SUM(REP_EPG034_EjecucionPresupuesta!T12:T23)</f>
        <v>40244481834</v>
      </c>
      <c r="D41" s="28">
        <f>SUM(REP_EPG034_EjecucionPresupuesta!X12:X23)</f>
        <v>21129631271.220001</v>
      </c>
      <c r="E41" s="29">
        <f t="shared" si="6"/>
        <v>0.52503176356886083</v>
      </c>
      <c r="F41" s="28">
        <f>SUM(REP_EPG034_EjecucionPresupuesta!Y12:Y23)</f>
        <v>6594075301.2600002</v>
      </c>
      <c r="G41" s="29">
        <f t="shared" si="4"/>
        <v>0.16385042124431295</v>
      </c>
      <c r="H41" s="28">
        <f>SUM(REP_EPG034_EjecucionPresupuesta!AA12:AA23)</f>
        <v>6558706658.1000004</v>
      </c>
      <c r="I41" s="30">
        <f t="shared" ref="I41:I42" si="7">+H41/C41</f>
        <v>0.16297157670344178</v>
      </c>
    </row>
    <row r="42" spans="2:9" ht="30" customHeight="1">
      <c r="B42" s="34" t="s">
        <v>15</v>
      </c>
      <c r="C42" s="39">
        <f>SUM(REP_EPG034_EjecucionPresupuesta!T24:T25)</f>
        <v>279040000</v>
      </c>
      <c r="D42" s="39">
        <f>SUM(REP_EPG034_EjecucionPresupuesta!X24:X25)</f>
        <v>90429250</v>
      </c>
      <c r="E42" s="42">
        <f>+D42/C42</f>
        <v>0.32407271358944956</v>
      </c>
      <c r="F42" s="39">
        <f>SUM(REP_EPG034_EjecucionPresupuesta!Y24:Y25)</f>
        <v>90429250</v>
      </c>
      <c r="G42" s="44">
        <f t="shared" si="4"/>
        <v>0.32407271358944956</v>
      </c>
      <c r="H42" s="39">
        <f>SUM(REP_EPG034_EjecucionPresupuesta!AA24:AA25)</f>
        <v>90429250</v>
      </c>
      <c r="I42" s="43">
        <f t="shared" si="7"/>
        <v>0.32407271358944956</v>
      </c>
    </row>
    <row r="43" spans="2:9" ht="18" customHeight="1">
      <c r="B43" s="17" t="s">
        <v>10</v>
      </c>
      <c r="C43" s="18">
        <f>SUM(REP_EPG034_EjecucionPresupuesta!T26:T41)</f>
        <v>40031085001</v>
      </c>
      <c r="D43" s="18">
        <f>SUM(REP_EPG034_EjecucionPresupuesta!X26:X41)</f>
        <v>20593693534.52</v>
      </c>
      <c r="E43" s="19">
        <f>+D43/C43</f>
        <v>0.5144425521817747</v>
      </c>
      <c r="F43" s="18">
        <f>SUM(REP_EPG034_EjecucionPresupuesta!Y26:Y41)</f>
        <v>9082981369.5200005</v>
      </c>
      <c r="G43" s="19">
        <f>+F43/C43</f>
        <v>0.22689820596401777</v>
      </c>
      <c r="H43" s="18">
        <f>SUM(REP_EPG034_EjecucionPresupuesta!AA26:AA41)</f>
        <v>9082981369.5200005</v>
      </c>
      <c r="I43" s="19">
        <f>+H43/C43</f>
        <v>0.22689820596401777</v>
      </c>
    </row>
    <row r="44" spans="2:9" ht="6" customHeight="1">
      <c r="B44" s="4"/>
      <c r="C44" s="4"/>
      <c r="D44" s="4"/>
      <c r="E44" s="6"/>
      <c r="F44" s="4"/>
      <c r="G44" s="6"/>
      <c r="H44" s="4"/>
      <c r="I44" s="6"/>
    </row>
    <row r="45" spans="2:9" ht="18" customHeight="1">
      <c r="B45" s="20" t="s">
        <v>11</v>
      </c>
      <c r="C45" s="21">
        <f>+C43+C38</f>
        <v>149063224001</v>
      </c>
      <c r="D45" s="21">
        <f>+D43+D38</f>
        <v>77170494840.880005</v>
      </c>
      <c r="E45" s="22">
        <f>+D45/C45</f>
        <v>0.5177031112674868</v>
      </c>
      <c r="F45" s="21">
        <f>+F43+F38</f>
        <v>43753807839.690002</v>
      </c>
      <c r="G45" s="22">
        <f>+F45/C45</f>
        <v>0.29352516781333321</v>
      </c>
      <c r="H45" s="21">
        <f>+H43+H38</f>
        <v>43718299358.529999</v>
      </c>
      <c r="I45" s="22">
        <f>+H45/C45</f>
        <v>0.29328695693739126</v>
      </c>
    </row>
    <row r="47" spans="2:9">
      <c r="E47" s="13"/>
    </row>
    <row r="48" spans="2:9">
      <c r="E48" s="13"/>
    </row>
    <row r="49" spans="2:9">
      <c r="E49" s="13"/>
    </row>
    <row r="53" spans="2:9" ht="24">
      <c r="D53" s="48" t="s">
        <v>251</v>
      </c>
      <c r="E53" s="48"/>
      <c r="F53" s="48"/>
      <c r="G53" s="48"/>
      <c r="H53" s="48"/>
      <c r="I53" s="48"/>
    </row>
    <row r="57" spans="2:9" ht="16.5">
      <c r="B57" s="2"/>
      <c r="C57" s="2"/>
      <c r="D57" s="2"/>
      <c r="E57" s="2"/>
      <c r="F57" s="2"/>
      <c r="G57" s="2"/>
      <c r="H57" s="2"/>
      <c r="I57" s="2"/>
    </row>
    <row r="58" spans="2:9" ht="21" customHeight="1">
      <c r="B58" s="14" t="s">
        <v>1</v>
      </c>
      <c r="C58" s="14" t="s">
        <v>2</v>
      </c>
      <c r="D58" s="14" t="s">
        <v>3</v>
      </c>
      <c r="E58" s="14" t="s">
        <v>12</v>
      </c>
      <c r="F58" s="14" t="s">
        <v>5</v>
      </c>
      <c r="G58" s="14" t="s">
        <v>12</v>
      </c>
      <c r="H58" s="14" t="s">
        <v>6</v>
      </c>
      <c r="I58" s="14" t="s">
        <v>12</v>
      </c>
    </row>
    <row r="59" spans="2:9" ht="6" customHeight="1">
      <c r="B59" s="4"/>
      <c r="C59" s="4"/>
      <c r="D59" s="4"/>
      <c r="E59" s="4"/>
      <c r="F59" s="4"/>
      <c r="G59" s="4"/>
      <c r="H59" s="4"/>
      <c r="I59" s="4"/>
    </row>
    <row r="60" spans="2:9" ht="18" customHeight="1">
      <c r="B60" s="17" t="s">
        <v>7</v>
      </c>
      <c r="C60" s="18">
        <f>+C61+C62+C63+C64</f>
        <v>368324800000</v>
      </c>
      <c r="D60" s="18">
        <f>+D61+D62+D63+D64</f>
        <v>209987963397.52002</v>
      </c>
      <c r="E60" s="19">
        <f>+D60/C60</f>
        <v>0.57011627617124894</v>
      </c>
      <c r="F60" s="18">
        <f>+F61+F62+F63+F64</f>
        <v>185678288657.59</v>
      </c>
      <c r="G60" s="19">
        <f>+F60/C60</f>
        <v>0.50411563016552241</v>
      </c>
      <c r="H60" s="18">
        <f>+H61+H62+H63+H64</f>
        <v>183322725649.51999</v>
      </c>
      <c r="I60" s="19">
        <f>+H60/C60</f>
        <v>0.49772028831487858</v>
      </c>
    </row>
    <row r="61" spans="2:9" ht="18" customHeight="1">
      <c r="B61" s="23" t="s">
        <v>8</v>
      </c>
      <c r="C61" s="24">
        <f>SUM(REP_EPG034_EjecucionPresupuesta!T42:T50)</f>
        <v>174951600000</v>
      </c>
      <c r="D61" s="24">
        <f>SUM(REP_EPG034_EjecucionPresupuesta!X42:X50)</f>
        <v>95964628712</v>
      </c>
      <c r="E61" s="25">
        <f>+D61/C61</f>
        <v>0.54852101216565041</v>
      </c>
      <c r="F61" s="24">
        <f>SUM(REP_EPG034_EjecucionPresupuesta!Y42:Y50)</f>
        <v>95341396978</v>
      </c>
      <c r="G61" s="25">
        <f t="shared" ref="G61:G64" si="8">+F61/C61</f>
        <v>0.54495870273835734</v>
      </c>
      <c r="H61" s="24">
        <f>SUM(REP_EPG034_EjecucionPresupuesta!AA42:AA50)</f>
        <v>93059833978</v>
      </c>
      <c r="I61" s="26">
        <f t="shared" ref="I61" si="9">+H61/C61</f>
        <v>0.53191759308288689</v>
      </c>
    </row>
    <row r="62" spans="2:9" ht="18" customHeight="1">
      <c r="B62" s="27" t="s">
        <v>13</v>
      </c>
      <c r="C62" s="28">
        <f>SUM(REP_EPG034_EjecucionPresupuesta!T51:T54)</f>
        <v>82071200000</v>
      </c>
      <c r="D62" s="28">
        <f>SUM(REP_EPG034_EjecucionPresupuesta!X51:X54)</f>
        <v>64028521460.420006</v>
      </c>
      <c r="E62" s="29">
        <f t="shared" ref="E62:E63" si="10">+D62/C62</f>
        <v>0.78015822189050488</v>
      </c>
      <c r="F62" s="28">
        <f>SUM(REP_EPG034_EjecucionPresupuesta!Y51:Y54)</f>
        <v>40344648555.299995</v>
      </c>
      <c r="G62" s="29">
        <f t="shared" si="8"/>
        <v>0.49158107296225712</v>
      </c>
      <c r="H62" s="28">
        <f>SUM(REP_EPG034_EjecucionPresupuesta!AA51:AA54)</f>
        <v>40270648547.229996</v>
      </c>
      <c r="I62" s="30">
        <f>+H62/C62</f>
        <v>0.49067941674095172</v>
      </c>
    </row>
    <row r="63" spans="2:9" ht="18" customHeight="1">
      <c r="B63" s="27" t="s">
        <v>14</v>
      </c>
      <c r="C63" s="28">
        <f>SUM(REP_EPG034_EjecucionPresupuesta!T55:T64)</f>
        <v>107116900000</v>
      </c>
      <c r="D63" s="28">
        <f>SUM(REP_EPG034_EjecucionPresupuesta!X55:X64)</f>
        <v>47369855055.100006</v>
      </c>
      <c r="E63" s="29">
        <f t="shared" si="10"/>
        <v>0.44222578374747595</v>
      </c>
      <c r="F63" s="28">
        <f>SUM(REP_EPG034_EjecucionPresupuesta!Y55:Y64)</f>
        <v>47367284954.290001</v>
      </c>
      <c r="G63" s="29">
        <f t="shared" si="8"/>
        <v>0.44220179032710993</v>
      </c>
      <c r="H63" s="28">
        <f>SUM(REP_EPG034_EjecucionPresupuesta!AA55:AA64)</f>
        <v>47367284954.290001</v>
      </c>
      <c r="I63" s="30">
        <f t="shared" ref="I63:I64" si="11">+H63/C63</f>
        <v>0.44220179032710993</v>
      </c>
    </row>
    <row r="64" spans="2:9" ht="30" customHeight="1">
      <c r="B64" s="34" t="s">
        <v>15</v>
      </c>
      <c r="C64" s="39">
        <f>SUM(REP_EPG034_EjecucionPresupuesta!T65:T67)</f>
        <v>4185100000</v>
      </c>
      <c r="D64" s="39">
        <f>SUM(REP_EPG034_EjecucionPresupuesta!X65:X67)</f>
        <v>2624958170</v>
      </c>
      <c r="E64" s="42">
        <f>+D64/C64</f>
        <v>0.62721516092805429</v>
      </c>
      <c r="F64" s="39">
        <f>SUM(REP_EPG034_EjecucionPresupuesta!Y65:Y67)</f>
        <v>2624958170</v>
      </c>
      <c r="G64" s="42">
        <f t="shared" si="8"/>
        <v>0.62721516092805429</v>
      </c>
      <c r="H64" s="39">
        <f>SUM(REP_EPG034_EjecucionPresupuesta!AA65:AA67)</f>
        <v>2624958170</v>
      </c>
      <c r="I64" s="43">
        <f t="shared" si="11"/>
        <v>0.62721516092805429</v>
      </c>
    </row>
    <row r="65" spans="2:9" ht="18" customHeight="1">
      <c r="B65" s="17" t="s">
        <v>10</v>
      </c>
      <c r="C65" s="18">
        <f>SUM(REP_EPG034_EjecucionPresupuesta!T68:T76)</f>
        <v>105429302030</v>
      </c>
      <c r="D65" s="18">
        <f>SUM(REP_EPG034_EjecucionPresupuesta!X68:X76)</f>
        <v>31932607165.48</v>
      </c>
      <c r="E65" s="19">
        <f>+D65/C65</f>
        <v>0.30288170888576638</v>
      </c>
      <c r="F65" s="18">
        <f>SUM(REP_EPG034_EjecucionPresupuesta!Y68:Y76)</f>
        <v>12371544907.590002</v>
      </c>
      <c r="G65" s="19">
        <f>+F65/C65</f>
        <v>0.11734446372479701</v>
      </c>
      <c r="H65" s="18">
        <f>SUM(REP_EPG034_EjecucionPresupuesta!AA68:AA76)</f>
        <v>12371544907.590002</v>
      </c>
      <c r="I65" s="19">
        <f>+H65/C65</f>
        <v>0.11734446372479701</v>
      </c>
    </row>
    <row r="66" spans="2:9" ht="6" customHeight="1">
      <c r="B66" s="4"/>
      <c r="C66" s="4"/>
      <c r="D66" s="4"/>
      <c r="E66" s="6"/>
      <c r="F66" s="4"/>
      <c r="G66" s="6"/>
      <c r="H66" s="4"/>
      <c r="I66" s="6"/>
    </row>
    <row r="67" spans="2:9" ht="18" customHeight="1">
      <c r="B67" s="20" t="s">
        <v>11</v>
      </c>
      <c r="C67" s="21">
        <f>+C65+C60</f>
        <v>473754102030</v>
      </c>
      <c r="D67" s="21">
        <f>+D65+D60</f>
        <v>241920570563.00003</v>
      </c>
      <c r="E67" s="22">
        <f>+D67/C67</f>
        <v>0.51064585937385853</v>
      </c>
      <c r="F67" s="21">
        <f>+F65+F60</f>
        <v>198049833565.17999</v>
      </c>
      <c r="G67" s="22">
        <f>+F67/C67</f>
        <v>0.41804352240234255</v>
      </c>
      <c r="H67" s="21">
        <f>+H65+H60</f>
        <v>195694270557.10999</v>
      </c>
      <c r="I67" s="22">
        <f>+H67/C67</f>
        <v>0.4130714007933125</v>
      </c>
    </row>
    <row r="75" spans="2:9" ht="24">
      <c r="B75" s="10"/>
      <c r="C75" s="10"/>
      <c r="D75" s="48" t="s">
        <v>251</v>
      </c>
      <c r="E75" s="48"/>
      <c r="F75" s="48"/>
      <c r="G75" s="48"/>
      <c r="H75" s="48"/>
      <c r="I75" s="48"/>
    </row>
    <row r="79" spans="2:9" ht="18" customHeight="1">
      <c r="B79" s="11" t="s">
        <v>1</v>
      </c>
      <c r="C79" s="11" t="s">
        <v>2</v>
      </c>
      <c r="D79" s="11" t="s">
        <v>3</v>
      </c>
      <c r="E79" s="11" t="s">
        <v>4</v>
      </c>
      <c r="F79" s="11" t="s">
        <v>5</v>
      </c>
      <c r="G79" s="11" t="s">
        <v>4</v>
      </c>
      <c r="H79" s="11" t="s">
        <v>6</v>
      </c>
      <c r="I79" s="11" t="s">
        <v>4</v>
      </c>
    </row>
    <row r="80" spans="2:9" ht="6" customHeight="1">
      <c r="B80" s="12"/>
      <c r="C80" s="12"/>
      <c r="D80" s="12"/>
      <c r="E80" s="12"/>
      <c r="F80" s="12"/>
      <c r="G80" s="12"/>
      <c r="H80" s="12"/>
      <c r="I80" s="12"/>
    </row>
    <row r="81" spans="2:9" ht="18" customHeight="1">
      <c r="B81" s="17" t="s">
        <v>7</v>
      </c>
      <c r="C81" s="18">
        <f>+C82+C83+C84+C85+C86</f>
        <v>1484319000000</v>
      </c>
      <c r="D81" s="18">
        <f>+D82+D83+D84+D85+D86</f>
        <v>779151156400.02002</v>
      </c>
      <c r="E81" s="19">
        <f>+D81/C81</f>
        <v>0.52492163503938172</v>
      </c>
      <c r="F81" s="18">
        <f>+F82+F83+F84+F85+F86</f>
        <v>676827002313.04993</v>
      </c>
      <c r="G81" s="19">
        <f>+F81/C81</f>
        <v>0.45598486734526061</v>
      </c>
      <c r="H81" s="18">
        <f>+H82+H83+H84+H85+H86</f>
        <v>666536917436.21997</v>
      </c>
      <c r="I81" s="19">
        <f>+H81/C81</f>
        <v>0.44905233809997713</v>
      </c>
    </row>
    <row r="82" spans="2:9" ht="18" customHeight="1">
      <c r="B82" s="23" t="s">
        <v>8</v>
      </c>
      <c r="C82" s="24">
        <f>SUM(REP_EPG034_EjecucionPresupuesta!T77:T80)</f>
        <v>1075769000000</v>
      </c>
      <c r="D82" s="24">
        <f>SUM(REP_EPG034_EjecucionPresupuesta!X77:X80)</f>
        <v>537679545393.92999</v>
      </c>
      <c r="E82" s="25">
        <f>+D82/C82</f>
        <v>0.49980948084015248</v>
      </c>
      <c r="F82" s="24">
        <f>SUM(REP_EPG034_EjecucionPresupuesta!Y77:Y80)</f>
        <v>534624779092.13</v>
      </c>
      <c r="G82" s="25">
        <f t="shared" ref="G82:G86" si="12">+F82/C82</f>
        <v>0.49696986908168017</v>
      </c>
      <c r="H82" s="24">
        <f>SUM(REP_EPG034_EjecucionPresupuesta!AA77:AA80)</f>
        <v>531141079933.13</v>
      </c>
      <c r="I82" s="26">
        <f t="shared" ref="I82" si="13">+H82/C82</f>
        <v>0.49373153523956353</v>
      </c>
    </row>
    <row r="83" spans="2:9" ht="18" customHeight="1">
      <c r="B83" s="27" t="s">
        <v>13</v>
      </c>
      <c r="C83" s="28">
        <f>SUM(REP_EPG034_EjecucionPresupuesta!T81:T85)</f>
        <v>211651500000</v>
      </c>
      <c r="D83" s="28">
        <f>SUM(REP_EPG034_EjecucionPresupuesta!X81:X85)</f>
        <v>131997304393.63</v>
      </c>
      <c r="E83" s="29">
        <f t="shared" ref="E83:E84" si="14">+D83/C83</f>
        <v>0.62365399911472397</v>
      </c>
      <c r="F83" s="28">
        <f>SUM(REP_EPG034_EjecucionPresupuesta!Y81:Y85)</f>
        <v>80874130483.490005</v>
      </c>
      <c r="G83" s="29">
        <f t="shared" si="12"/>
        <v>0.38210988574845917</v>
      </c>
      <c r="H83" s="28">
        <f>SUM(REP_EPG034_EjecucionPresupuesta!AA81:AA85)</f>
        <v>79090424965.990005</v>
      </c>
      <c r="I83" s="30">
        <f>+H83/C83</f>
        <v>0.37368232668320334</v>
      </c>
    </row>
    <row r="84" spans="2:9" ht="18" customHeight="1">
      <c r="B84" s="27" t="s">
        <v>14</v>
      </c>
      <c r="C84" s="39">
        <f>SUM(REP_EPG034_EjecucionPresupuesta!T86:T94)</f>
        <v>66334800000</v>
      </c>
      <c r="D84" s="39">
        <f>SUM(REP_EPG034_EjecucionPresupuesta!X86:X94)</f>
        <v>33473335668.82</v>
      </c>
      <c r="E84" s="42">
        <f t="shared" si="14"/>
        <v>0.50461199353612285</v>
      </c>
      <c r="F84" s="39">
        <f>SUM(REP_EPG034_EjecucionPresupuesta!Y86:Y94)</f>
        <v>15777311315.329998</v>
      </c>
      <c r="G84" s="42">
        <f t="shared" si="12"/>
        <v>0.23784365544676397</v>
      </c>
      <c r="H84" s="39">
        <f>SUM(REP_EPG034_EjecucionPresupuesta!AA86:AA94)</f>
        <v>15649679669.329998</v>
      </c>
      <c r="I84" s="43">
        <f t="shared" ref="I84:I86" si="15">+H84/C84</f>
        <v>0.23591960282280189</v>
      </c>
    </row>
    <row r="85" spans="2:9" ht="18" customHeight="1">
      <c r="B85" s="31" t="s">
        <v>9</v>
      </c>
      <c r="C85" s="39">
        <f>SUM(REP_EPG034_EjecucionPresupuesta!T95:T96)</f>
        <v>105467400000</v>
      </c>
      <c r="D85" s="39">
        <f>SUM(REP_EPG034_EjecucionPresupuesta!X95:X96)</f>
        <v>66544631543.639999</v>
      </c>
      <c r="E85" s="42">
        <f>+D85/C85</f>
        <v>0.63094976783005929</v>
      </c>
      <c r="F85" s="39">
        <f>SUM(REP_EPG034_EjecucionPresupuesta!Y95:Y96)</f>
        <v>36159254695.099998</v>
      </c>
      <c r="G85" s="42">
        <f t="shared" si="12"/>
        <v>0.34284769222622347</v>
      </c>
      <c r="H85" s="39">
        <f>SUM(REP_EPG034_EjecucionPresupuesta!AA95:AA96)</f>
        <v>31264206140.77</v>
      </c>
      <c r="I85" s="43">
        <f t="shared" si="15"/>
        <v>0.29643478592219019</v>
      </c>
    </row>
    <row r="86" spans="2:9" ht="30" customHeight="1">
      <c r="B86" s="34" t="s">
        <v>15</v>
      </c>
      <c r="C86" s="39">
        <f>SUM(REP_EPG034_EjecucionPresupuesta!T97:T100)</f>
        <v>25096300000</v>
      </c>
      <c r="D86" s="39">
        <f>SUM(REP_EPG034_EjecucionPresupuesta!X97:X100)</f>
        <v>9456339400</v>
      </c>
      <c r="E86" s="42">
        <f>+D86/C86</f>
        <v>0.37680213417914193</v>
      </c>
      <c r="F86" s="39">
        <f>SUM(REP_EPG034_EjecucionPresupuesta!Y97:Y100)</f>
        <v>9391526727</v>
      </c>
      <c r="G86" s="42">
        <f t="shared" si="12"/>
        <v>0.37421957527603672</v>
      </c>
      <c r="H86" s="39">
        <f>SUM(REP_EPG034_EjecucionPresupuesta!AA97:AA100)</f>
        <v>9391526727</v>
      </c>
      <c r="I86" s="43">
        <f t="shared" si="15"/>
        <v>0.37421957527603672</v>
      </c>
    </row>
    <row r="87" spans="2:9" ht="18" customHeight="1">
      <c r="B87" s="17" t="s">
        <v>10</v>
      </c>
      <c r="C87" s="18">
        <f>SUM(REP_EPG034_EjecucionPresupuesta!T101:T107)</f>
        <v>2115927818</v>
      </c>
      <c r="D87" s="18">
        <f>SUM(REP_EPG034_EjecucionPresupuesta!X101:X107)</f>
        <v>1691201691</v>
      </c>
      <c r="E87" s="19">
        <f>+D87/C87</f>
        <v>0.79927192062654762</v>
      </c>
      <c r="F87" s="18">
        <f>SUM(REP_EPG034_EjecucionPresupuesta!Y101:Y107)</f>
        <v>206786654.40000001</v>
      </c>
      <c r="G87" s="19">
        <f>+F87/C87</f>
        <v>9.7728595768194593E-2</v>
      </c>
      <c r="H87" s="18">
        <f>SUM(REP_EPG034_EjecucionPresupuesta!AA101:AA107)</f>
        <v>206786654.40000001</v>
      </c>
      <c r="I87" s="19">
        <f>+H87/C87</f>
        <v>9.7728595768194593E-2</v>
      </c>
    </row>
    <row r="88" spans="2:9" ht="6" customHeight="1">
      <c r="B88" s="4"/>
      <c r="C88" s="4"/>
      <c r="D88" s="4"/>
      <c r="E88" s="6"/>
      <c r="F88" s="4"/>
      <c r="G88" s="6"/>
      <c r="H88" s="4"/>
      <c r="I88" s="6"/>
    </row>
    <row r="89" spans="2:9" ht="18" customHeight="1">
      <c r="B89" s="20" t="s">
        <v>11</v>
      </c>
      <c r="C89" s="21">
        <f>+C87+C81</f>
        <v>1486434927818</v>
      </c>
      <c r="D89" s="21">
        <f>+D87+D81</f>
        <v>780842358091.02002</v>
      </c>
      <c r="E89" s="22">
        <f>+D89/C89</f>
        <v>0.52531217040038958</v>
      </c>
      <c r="F89" s="21">
        <f>+F87+F81</f>
        <v>677033788967.44995</v>
      </c>
      <c r="G89" s="22">
        <f>+F89/C89</f>
        <v>0.45547489250760287</v>
      </c>
      <c r="H89" s="21">
        <f>+H87+H81</f>
        <v>666743704090.62</v>
      </c>
      <c r="I89" s="22">
        <f>+H89/C89</f>
        <v>0.44855223166032632</v>
      </c>
    </row>
    <row r="98" spans="2:9" ht="24">
      <c r="D98" s="48" t="s">
        <v>251</v>
      </c>
      <c r="E98" s="48"/>
      <c r="F98" s="48"/>
      <c r="G98" s="48"/>
      <c r="H98" s="48"/>
      <c r="I98" s="48"/>
    </row>
    <row r="102" spans="2:9" ht="16.5">
      <c r="B102" s="2"/>
      <c r="C102" s="2"/>
      <c r="D102" s="2"/>
      <c r="E102" s="2"/>
      <c r="F102" s="2"/>
      <c r="G102" s="2"/>
      <c r="H102" s="2"/>
      <c r="I102" s="2"/>
    </row>
    <row r="103" spans="2:9" ht="23.25" customHeight="1">
      <c r="B103" s="14" t="s">
        <v>1</v>
      </c>
      <c r="C103" s="11" t="s">
        <v>2</v>
      </c>
      <c r="D103" s="11" t="s">
        <v>3</v>
      </c>
      <c r="E103" s="11" t="s">
        <v>4</v>
      </c>
      <c r="F103" s="11" t="s">
        <v>5</v>
      </c>
      <c r="G103" s="11" t="s">
        <v>4</v>
      </c>
      <c r="H103" s="11" t="s">
        <v>6</v>
      </c>
      <c r="I103" s="11" t="s">
        <v>4</v>
      </c>
    </row>
    <row r="104" spans="2:9" ht="6" customHeight="1">
      <c r="B104" s="4"/>
      <c r="C104" s="4"/>
      <c r="D104" s="4"/>
      <c r="E104" s="4"/>
      <c r="F104" s="4"/>
      <c r="G104" s="4"/>
      <c r="H104" s="4"/>
      <c r="I104" s="4"/>
    </row>
    <row r="105" spans="2:9" ht="18" customHeight="1">
      <c r="B105" s="17" t="s">
        <v>7</v>
      </c>
      <c r="C105" s="18">
        <f>+C106+C107+C108+C109</f>
        <v>77614700000</v>
      </c>
      <c r="D105" s="18">
        <f>+D106+D107+D108+D109</f>
        <v>61996613748.149994</v>
      </c>
      <c r="E105" s="19">
        <f>+D105/C105</f>
        <v>0.79877412072906284</v>
      </c>
      <c r="F105" s="18">
        <f>+F106+F107+F108+F109</f>
        <v>41548552418.070007</v>
      </c>
      <c r="G105" s="19">
        <f>+F105/C105</f>
        <v>0.53531808301868078</v>
      </c>
      <c r="H105" s="18">
        <f>+H106+H107+H108+H109</f>
        <v>41495049122.110001</v>
      </c>
      <c r="I105" s="19">
        <f>+H105/C105</f>
        <v>0.53462873813993994</v>
      </c>
    </row>
    <row r="106" spans="2:9" ht="18" customHeight="1">
      <c r="B106" s="23" t="s">
        <v>8</v>
      </c>
      <c r="C106" s="24">
        <f>SUM(REP_EPG034_EjecucionPresupuesta!T108:T110)</f>
        <v>24980600000</v>
      </c>
      <c r="D106" s="24">
        <f>SUM(REP_EPG034_EjecucionPresupuesta!X108:X110)</f>
        <v>16283253663</v>
      </c>
      <c r="E106" s="25">
        <f>+D106/C106</f>
        <v>0.65183597123367731</v>
      </c>
      <c r="F106" s="24">
        <f>SUM(REP_EPG034_EjecucionPresupuesta!Y108:Y110)</f>
        <v>16281814303</v>
      </c>
      <c r="G106" s="25">
        <f t="shared" ref="G106:G109" si="16">+F106/C106</f>
        <v>0.65177835212124613</v>
      </c>
      <c r="H106" s="24">
        <f>SUM(REP_EPG034_EjecucionPresupuesta!AA108:AA110)</f>
        <v>16263931005</v>
      </c>
      <c r="I106" s="26">
        <f t="shared" ref="I106" si="17">+H106/C106</f>
        <v>0.65106246467258588</v>
      </c>
    </row>
    <row r="107" spans="2:9" ht="18" customHeight="1">
      <c r="B107" s="27" t="s">
        <v>13</v>
      </c>
      <c r="C107" s="28">
        <f>SUM(REP_EPG034_EjecucionPresupuesta!T111:T112)</f>
        <v>11520600000</v>
      </c>
      <c r="D107" s="28">
        <f>SUM(REP_EPG034_EjecucionPresupuesta!X111:X112)</f>
        <v>10856926809.23</v>
      </c>
      <c r="E107" s="29">
        <f t="shared" ref="E107:E108" si="18">+D107/C107</f>
        <v>0.94239248035952983</v>
      </c>
      <c r="F107" s="28">
        <f>SUM(REP_EPG034_EjecucionPresupuesta!Y111:Y112)</f>
        <v>5645451661.6200008</v>
      </c>
      <c r="G107" s="29">
        <f t="shared" si="16"/>
        <v>0.4900310453986772</v>
      </c>
      <c r="H107" s="28">
        <f>SUM(REP_EPG034_EjecucionPresupuesta!AA111:AA112)</f>
        <v>5645451661.6200008</v>
      </c>
      <c r="I107" s="30">
        <f>+H107/C107</f>
        <v>0.4900310453986772</v>
      </c>
    </row>
    <row r="108" spans="2:9" ht="18" customHeight="1">
      <c r="B108" s="27" t="s">
        <v>14</v>
      </c>
      <c r="C108" s="28">
        <f>SUM(REP_EPG034_EjecucionPresupuesta!T113:T115)</f>
        <v>41042300000</v>
      </c>
      <c r="D108" s="28">
        <f>SUM(REP_EPG034_EjecucionPresupuesta!X113:X115)</f>
        <v>34856433275.919998</v>
      </c>
      <c r="E108" s="29">
        <f t="shared" si="18"/>
        <v>0.84928070005628331</v>
      </c>
      <c r="F108" s="28">
        <f>SUM(REP_EPG034_EjecucionPresupuesta!Y113:Y115)</f>
        <v>19621286453.450001</v>
      </c>
      <c r="G108" s="29">
        <f t="shared" si="16"/>
        <v>0.47807472908316545</v>
      </c>
      <c r="H108" s="28">
        <f>SUM(REP_EPG034_EjecucionPresupuesta!AA113:AA115)</f>
        <v>19585666455.490002</v>
      </c>
      <c r="I108" s="30">
        <f t="shared" ref="I108:I109" si="19">+H108/C108</f>
        <v>0.47720684404845737</v>
      </c>
    </row>
    <row r="109" spans="2:9" ht="30" customHeight="1">
      <c r="B109" s="34" t="s">
        <v>15</v>
      </c>
      <c r="C109" s="39">
        <f>SUM(REP_EPG034_EjecucionPresupuesta!T116)</f>
        <v>71200000</v>
      </c>
      <c r="D109" s="39">
        <f>SUM(REP_EPG034_EjecucionPresupuesta!X116)</f>
        <v>0</v>
      </c>
      <c r="E109" s="40">
        <f>+D109/C109</f>
        <v>0</v>
      </c>
      <c r="F109" s="39">
        <f>SUM(REP_EPG034_EjecucionPresupuesta!Y116)</f>
        <v>0</v>
      </c>
      <c r="G109" s="40">
        <f t="shared" si="16"/>
        <v>0</v>
      </c>
      <c r="H109" s="39">
        <f>SUM(REP_EPG034_EjecucionPresupuesta!AA116)</f>
        <v>0</v>
      </c>
      <c r="I109" s="41">
        <f t="shared" si="19"/>
        <v>0</v>
      </c>
    </row>
    <row r="110" spans="2:9" ht="18" customHeight="1">
      <c r="B110" s="17" t="s">
        <v>10</v>
      </c>
      <c r="C110" s="18">
        <f>SUM(REP_EPG034_EjecucionPresupuesta!T117)</f>
        <v>17330500000</v>
      </c>
      <c r="D110" s="18">
        <f>SUM(REP_EPG034_EjecucionPresupuesta!X117)</f>
        <v>8222692380.7700005</v>
      </c>
      <c r="E110" s="19">
        <f>+D110/C110</f>
        <v>0.47446365544964081</v>
      </c>
      <c r="F110" s="18">
        <f>SUM(REP_EPG034_EjecucionPresupuesta!Y117)</f>
        <v>2851975983.9699998</v>
      </c>
      <c r="G110" s="19">
        <f>+F110/C110</f>
        <v>0.16456397587894173</v>
      </c>
      <c r="H110" s="18">
        <f>SUM(REP_EPG034_EjecucionPresupuesta!AA117)</f>
        <v>2851975983.9699998</v>
      </c>
      <c r="I110" s="19">
        <f>+H110/C110</f>
        <v>0.16456397587894173</v>
      </c>
    </row>
    <row r="111" spans="2:9" ht="6" customHeight="1">
      <c r="B111" s="4"/>
      <c r="C111" s="4"/>
      <c r="D111" s="4"/>
      <c r="E111" s="6"/>
      <c r="F111" s="4"/>
      <c r="G111" s="6"/>
      <c r="H111" s="4"/>
      <c r="I111" s="6"/>
    </row>
    <row r="112" spans="2:9" ht="18" customHeight="1">
      <c r="B112" s="20" t="s">
        <v>11</v>
      </c>
      <c r="C112" s="21">
        <f>+C110+C105</f>
        <v>94945200000</v>
      </c>
      <c r="D112" s="21">
        <f>+D110+D105</f>
        <v>70219306128.919998</v>
      </c>
      <c r="E112" s="22">
        <f>+D112/C112</f>
        <v>0.73957721010561883</v>
      </c>
      <c r="F112" s="21">
        <f>+F110+F105</f>
        <v>44400528402.040009</v>
      </c>
      <c r="G112" s="22">
        <f>+F112/C112</f>
        <v>0.46764373977873563</v>
      </c>
      <c r="H112" s="21">
        <f>+H110+H105</f>
        <v>44347025106.080002</v>
      </c>
      <c r="I112" s="22">
        <f>+H112/C112</f>
        <v>0.46708022212897549</v>
      </c>
    </row>
    <row r="115" spans="2:9">
      <c r="F115" s="16"/>
    </row>
    <row r="119" spans="2:9" ht="24">
      <c r="D119" s="48" t="s">
        <v>251</v>
      </c>
      <c r="E119" s="48"/>
      <c r="F119" s="48"/>
      <c r="G119" s="48"/>
      <c r="H119" s="48"/>
      <c r="I119" s="48"/>
    </row>
    <row r="123" spans="2:9" ht="16.5">
      <c r="B123" s="2"/>
      <c r="C123" s="2"/>
      <c r="D123" s="2"/>
      <c r="E123" s="2"/>
      <c r="F123" s="2"/>
      <c r="G123" s="2"/>
      <c r="H123" s="2"/>
      <c r="I123" s="2"/>
    </row>
    <row r="124" spans="2:9" ht="18" customHeight="1">
      <c r="B124" s="14" t="s">
        <v>1</v>
      </c>
      <c r="C124" s="11" t="s">
        <v>2</v>
      </c>
      <c r="D124" s="11" t="s">
        <v>3</v>
      </c>
      <c r="E124" s="11" t="s">
        <v>4</v>
      </c>
      <c r="F124" s="11" t="s">
        <v>5</v>
      </c>
      <c r="G124" s="11" t="s">
        <v>4</v>
      </c>
      <c r="H124" s="11" t="s">
        <v>6</v>
      </c>
      <c r="I124" s="11" t="s">
        <v>4</v>
      </c>
    </row>
    <row r="125" spans="2:9" ht="6" customHeight="1">
      <c r="B125" s="4"/>
      <c r="C125" s="4"/>
      <c r="D125" s="4"/>
      <c r="E125" s="4"/>
      <c r="F125" s="4"/>
      <c r="G125" s="4"/>
      <c r="H125" s="4"/>
      <c r="I125" s="4"/>
    </row>
    <row r="126" spans="2:9" ht="18" customHeight="1">
      <c r="B126" s="17" t="s">
        <v>7</v>
      </c>
      <c r="C126" s="18">
        <f>+C127+C128+C129+C130</f>
        <v>940377010000</v>
      </c>
      <c r="D126" s="18">
        <f>+D127+D128+D129+D130</f>
        <v>696183959380.08997</v>
      </c>
      <c r="E126" s="19">
        <f>+D126/C126</f>
        <v>0.74032430820495065</v>
      </c>
      <c r="F126" s="18">
        <f>+F127+F128+F129+F130</f>
        <v>216122116881.47998</v>
      </c>
      <c r="G126" s="19">
        <f>+F126/C126</f>
        <v>0.22982496869152511</v>
      </c>
      <c r="H126" s="18">
        <f>+H127+H128+H129+H130</f>
        <v>208169233520.71997</v>
      </c>
      <c r="I126" s="19">
        <f>+H126/C126</f>
        <v>0.22136784641376969</v>
      </c>
    </row>
    <row r="127" spans="2:9" ht="18" customHeight="1">
      <c r="B127" s="23" t="s">
        <v>8</v>
      </c>
      <c r="C127" s="24">
        <f>SUM(REP_EPG034_EjecucionPresupuesta!T118:T120)</f>
        <v>21360500000</v>
      </c>
      <c r="D127" s="24">
        <f>SUM(REP_EPG034_EjecucionPresupuesta!X118:X120)</f>
        <v>12552551185</v>
      </c>
      <c r="E127" s="25">
        <f>+D127/C127</f>
        <v>0.58765249806886544</v>
      </c>
      <c r="F127" s="24">
        <f>SUM(REP_EPG034_EjecucionPresupuesta!Y118:Y120)</f>
        <v>12543294911</v>
      </c>
      <c r="G127" s="25">
        <f t="shared" ref="G127:G130" si="20">+F127/C127</f>
        <v>0.58721916205145008</v>
      </c>
      <c r="H127" s="24">
        <f>SUM(REP_EPG034_EjecucionPresupuesta!AA118:AA120)</f>
        <v>12543294911</v>
      </c>
      <c r="I127" s="26">
        <f t="shared" ref="I127" si="21">+H127/C127</f>
        <v>0.58721916205145008</v>
      </c>
    </row>
    <row r="128" spans="2:9" ht="18" customHeight="1">
      <c r="B128" s="27" t="s">
        <v>13</v>
      </c>
      <c r="C128" s="28">
        <f>SUM(REP_EPG034_EjecucionPresupuesta!T121:T124)</f>
        <v>72065060606</v>
      </c>
      <c r="D128" s="28">
        <f>SUM(REP_EPG034_EjecucionPresupuesta!X121:X124)</f>
        <v>53787483129.989998</v>
      </c>
      <c r="E128" s="29">
        <f t="shared" ref="E128:E129" si="22">+D128/C128</f>
        <v>0.74637393873934732</v>
      </c>
      <c r="F128" s="28">
        <f>SUM(REP_EPG034_EjecucionPresupuesta!Y121:Y124)</f>
        <v>35563434425.079994</v>
      </c>
      <c r="G128" s="29">
        <f t="shared" si="20"/>
        <v>0.49349066143877007</v>
      </c>
      <c r="H128" s="28">
        <f>SUM(REP_EPG034_EjecucionPresupuesta!AA121:AA124)</f>
        <v>33779406288.420002</v>
      </c>
      <c r="I128" s="30">
        <f>+H128/C128</f>
        <v>0.46873486269721659</v>
      </c>
    </row>
    <row r="129" spans="2:9" ht="18" customHeight="1">
      <c r="B129" s="27" t="s">
        <v>14</v>
      </c>
      <c r="C129" s="28">
        <f>SUM(REP_EPG034_EjecucionPresupuesta!T125:T129)</f>
        <v>845680139394</v>
      </c>
      <c r="D129" s="28">
        <f>SUM(REP_EPG034_EjecucionPresupuesta!X125:X129)</f>
        <v>629843200065.09998</v>
      </c>
      <c r="E129" s="29">
        <f t="shared" si="22"/>
        <v>0.74477709801300862</v>
      </c>
      <c r="F129" s="28">
        <f>SUM(REP_EPG034_EjecucionPresupuesta!Y125:Y129)</f>
        <v>168014662545.39999</v>
      </c>
      <c r="G129" s="29">
        <f t="shared" si="20"/>
        <v>0.1986740077232941</v>
      </c>
      <c r="H129" s="28">
        <f>SUM(REP_EPG034_EjecucionPresupuesta!AA125:AA129)</f>
        <v>161845807321.29999</v>
      </c>
      <c r="I129" s="30">
        <f t="shared" ref="I129:I130" si="23">+H129/C129</f>
        <v>0.19137945871269477</v>
      </c>
    </row>
    <row r="130" spans="2:9" ht="30" customHeight="1">
      <c r="B130" s="34" t="s">
        <v>15</v>
      </c>
      <c r="C130" s="39">
        <f>SUM(REP_EPG034_EjecucionPresupuesta!T130:T132)</f>
        <v>1271310000</v>
      </c>
      <c r="D130" s="39">
        <f>SUM(REP_EPG034_EjecucionPresupuesta!X130:X132)</f>
        <v>725000</v>
      </c>
      <c r="E130" s="40">
        <f>+D130/C130</f>
        <v>5.7027790232122772E-4</v>
      </c>
      <c r="F130" s="39">
        <f>SUM(REP_EPG034_EjecucionPresupuesta!Y130:Y132)</f>
        <v>725000</v>
      </c>
      <c r="G130" s="40">
        <f t="shared" si="20"/>
        <v>5.7027790232122772E-4</v>
      </c>
      <c r="H130" s="39">
        <f>SUM(REP_EPG034_EjecucionPresupuesta!AA130:AA132)</f>
        <v>725000</v>
      </c>
      <c r="I130" s="41">
        <f t="shared" si="23"/>
        <v>5.7027790232122772E-4</v>
      </c>
    </row>
    <row r="131" spans="2:9" ht="18" customHeight="1">
      <c r="B131" s="17" t="s">
        <v>10</v>
      </c>
      <c r="C131" s="18">
        <f>SUM(REP_EPG034_EjecucionPresupuesta!T133:T138)</f>
        <v>351418800000</v>
      </c>
      <c r="D131" s="18">
        <f>SUM(REP_EPG034_EjecucionPresupuesta!X133:X138)</f>
        <v>254664775971.70999</v>
      </c>
      <c r="E131" s="19">
        <f>+D131/C131</f>
        <v>0.72467601611441956</v>
      </c>
      <c r="F131" s="18">
        <f>SUM(REP_EPG034_EjecucionPresupuesta!Y133:Y138)</f>
        <v>6524185372.4299994</v>
      </c>
      <c r="G131" s="19">
        <f>+F131/C131</f>
        <v>1.8565271329906083E-2</v>
      </c>
      <c r="H131" s="18">
        <f>SUM(REP_EPG034_EjecucionPresupuesta!AA133:AA138)</f>
        <v>6318991417.5699997</v>
      </c>
      <c r="I131" s="19">
        <f>+H131/C131</f>
        <v>1.7981369857190337E-2</v>
      </c>
    </row>
    <row r="132" spans="2:9" s="38" customFormat="1" ht="6" customHeight="1">
      <c r="B132" s="35"/>
      <c r="C132" s="36"/>
      <c r="D132" s="36"/>
      <c r="E132" s="37"/>
      <c r="F132" s="36"/>
      <c r="G132" s="37"/>
      <c r="H132" s="36"/>
      <c r="I132" s="37"/>
    </row>
    <row r="133" spans="2:9" ht="18" customHeight="1">
      <c r="B133" s="7" t="s">
        <v>11</v>
      </c>
      <c r="C133" s="8">
        <f>+C126+C131</f>
        <v>1291795810000</v>
      </c>
      <c r="D133" s="8">
        <f>+D126+D131</f>
        <v>950848735351.79993</v>
      </c>
      <c r="E133" s="9">
        <f>+D133/C133</f>
        <v>0.73606736296179809</v>
      </c>
      <c r="F133" s="8">
        <f>+F126+F131</f>
        <v>222646302253.90997</v>
      </c>
      <c r="G133" s="9">
        <f>+F133/C133</f>
        <v>0.17235409848086594</v>
      </c>
      <c r="H133" s="8">
        <f>+H126+H131</f>
        <v>214488224938.28998</v>
      </c>
      <c r="I133" s="9">
        <f>+H133/C133</f>
        <v>0.16603879907172789</v>
      </c>
    </row>
  </sheetData>
  <mergeCells count="7">
    <mergeCell ref="D119:I119"/>
    <mergeCell ref="D8:I8"/>
    <mergeCell ref="D32:I32"/>
    <mergeCell ref="D53:I53"/>
    <mergeCell ref="D75:I75"/>
    <mergeCell ref="D98:I98"/>
    <mergeCell ref="B12:I12"/>
  </mergeCells>
  <pageMargins left="0.7" right="0.7" top="0.75" bottom="0.75" header="0.3" footer="0.3"/>
  <pageSetup paperSize="9" orientation="portrait" r:id="rId1"/>
  <ignoredErrors>
    <ignoredError sqref="G16 E16:E19 G17:G20 E23:G23 E22 E133 G22 E24 G38 G43:G45 E60:G60 E67 G65:G67 E81 G81 G87 G89 E89 E105:G105 G110 E112:G112 E126:H126 G131 G133 E21 E38 G21 E45 G24" formula="1"/>
    <ignoredError sqref="E20" evalError="1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0FBA7F62C14F041A0FB3EFC7596E368" ma:contentTypeVersion="1" ma:contentTypeDescription="Crear nuevo documento." ma:contentTypeScope="" ma:versionID="348b18b5fc41e64fad00b1cd561ffcbc">
  <xsd:schema xmlns:xsd="http://www.w3.org/2001/XMLSchema" xmlns:xs="http://www.w3.org/2001/XMLSchema" xmlns:p="http://schemas.microsoft.com/office/2006/metadata/properties" xmlns:ns1="http://schemas.microsoft.com/sharepoint/v3" xmlns:ns2="81cc8fc0-8d1e-4295-8f37-5d076116407c" targetNamespace="http://schemas.microsoft.com/office/2006/metadata/properties" ma:root="true" ma:fieldsID="0ca9f3ac2d15db8bb029348aee8f1b74" ns1:_="" ns2:_="">
    <xsd:import namespace="http://schemas.microsoft.com/sharepoint/v3"/>
    <xsd:import namespace="81cc8fc0-8d1e-4295-8f37-5d076116407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cc8fc0-8d1e-4295-8f37-5d076116407c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1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81cc8fc0-8d1e-4295-8f37-5d076116407c">2TV4CCKVFCYA-1167877901-596</_dlc_DocId>
    <_dlc_DocIdUrl xmlns="81cc8fc0-8d1e-4295-8f37-5d076116407c">
      <Url>https://www.minjusticia.gov.co/ministerio/_layouts/15/DocIdRedir.aspx?ID=2TV4CCKVFCYA-1167877901-596</Url>
      <Description>2TV4CCKVFCYA-1167877901-596</Description>
    </_dlc_DocIdUrl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B6DE216-8E81-496A-BE7C-6787EDA73C12}"/>
</file>

<file path=customXml/itemProps2.xml><?xml version="1.0" encoding="utf-8"?>
<ds:datastoreItem xmlns:ds="http://schemas.openxmlformats.org/officeDocument/2006/customXml" ds:itemID="{BFE48112-8F8D-42C2-BF7B-216C8A179B0D}"/>
</file>

<file path=customXml/itemProps3.xml><?xml version="1.0" encoding="utf-8"?>
<ds:datastoreItem xmlns:ds="http://schemas.openxmlformats.org/officeDocument/2006/customXml" ds:itemID="{3DD398B7-2142-4A2B-828C-94341DDCB94E}"/>
</file>

<file path=customXml/itemProps4.xml><?xml version="1.0" encoding="utf-8"?>
<ds:datastoreItem xmlns:ds="http://schemas.openxmlformats.org/officeDocument/2006/customXml" ds:itemID="{9DA1426D-9117-418A-ACBF-EE03C749B41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REP_EPG034_EjecucionPresupuesta</vt:lpstr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BELKIS YORGETH RONCANCIO ENCISO</dc:creator>
  <cp:lastModifiedBy>ADRIANA</cp:lastModifiedBy>
  <cp:lastPrinted>2018-11-01T21:31:39Z</cp:lastPrinted>
  <dcterms:created xsi:type="dcterms:W3CDTF">2018-02-21T20:39:46Z</dcterms:created>
  <dcterms:modified xsi:type="dcterms:W3CDTF">2021-09-02T19:48:57Z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0x01010020FBA7F62C14F041A0FB3EFC7596E368</vt:lpwstr>
  </property>
  <property fmtid="{D5CDD505-2E9C-101B-9397-08002B2CF9AE}" pid="3" name="_dlc_DocIdItemGuid">
    <vt:lpwstr>53ced7ed-239b-4f43-8544-302bc60b7db4</vt:lpwstr>
  </property>
</Properties>
</file>