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uión presupuestal Vigenci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G60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G22" i="1" l="1"/>
  <c r="E21" i="1"/>
  <c r="E105" i="1"/>
  <c r="F67" i="1"/>
  <c r="G67" i="1" s="1"/>
  <c r="G105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<sst xmlns="http://schemas.openxmlformats.org/spreadsheetml/2006/main" count="99" uniqueCount="17">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</sst>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F5" sqref="F5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2979667649000</v>
      </c>
      <c r="D16" s="18">
        <f>+D17+D18+D19+D20+D21</f>
        <v>1448600160880.3101</v>
      </c>
      <c r="E16" s="19">
        <f>+D16/C16</f>
        <v>0.48616165677620848</v>
      </c>
      <c r="F16" s="18">
        <f>+F17+F18+F19+F20+F21</f>
        <v>802802856700.32996</v>
      </c>
      <c r="G16" s="19">
        <f>+F16/C16</f>
        <v>0.26942698021027844</v>
      </c>
      <c r="H16" s="18">
        <f>+H17+H18+H19+H20+H21</f>
        <v>767157491015.32996</v>
      </c>
      <c r="I16" s="19">
        <f>+H16/C16</f>
        <v>0.25746411391646112</v>
      </c>
    </row>
    <row r="17" spans="2:9" s="1" customFormat="1" ht="18" customHeight="1" x14ac:dyDescent="0.3">
      <c r="B17" s="23" t="s">
        <v>8</v>
      </c>
      <c r="C17" s="24">
        <f>+C39+C61+C82+C106+C127</f>
        <v>1331573500000</v>
      </c>
      <c r="D17" s="24">
        <f t="shared" ref="C17:D19" si="0">+D39+D61+D82+D106+D127</f>
        <v>514513871710</v>
      </c>
      <c r="E17" s="25">
        <f>+D17/C17</f>
        <v>0.38639539740765344</v>
      </c>
      <c r="F17" s="24">
        <f>+F39+F61+F82+F106+F127</f>
        <v>507054352916</v>
      </c>
      <c r="G17" s="25">
        <f t="shared" ref="G17:G21" si="1">+F17/C17</f>
        <v>0.38079336432874339</v>
      </c>
      <c r="H17" s="24">
        <f>+H39+H61+H82+H106+H127</f>
        <v>484127465441</v>
      </c>
      <c r="I17" s="26">
        <f t="shared" ref="I17:I21" si="2">+H17/C17</f>
        <v>0.36357547325851708</v>
      </c>
    </row>
    <row r="18" spans="2:9" s="1" customFormat="1" ht="18" customHeight="1" x14ac:dyDescent="0.3">
      <c r="B18" s="27" t="s">
        <v>13</v>
      </c>
      <c r="C18" s="28">
        <f t="shared" si="0"/>
        <v>409233300000</v>
      </c>
      <c r="D18" s="28">
        <f t="shared" si="0"/>
        <v>237497931793.31</v>
      </c>
      <c r="E18" s="29">
        <f t="shared" ref="E18:E19" si="3">+D18/C18</f>
        <v>0.58034849997131221</v>
      </c>
      <c r="F18" s="28">
        <f>+F40+F62+F83+F107+F128</f>
        <v>121752458168.33</v>
      </c>
      <c r="G18" s="29">
        <f t="shared" si="1"/>
        <v>0.29751356541202784</v>
      </c>
      <c r="H18" s="28">
        <f>+H40+H62+H83+H107+H128</f>
        <v>119834000909.33</v>
      </c>
      <c r="I18" s="30">
        <f>+H18/C18</f>
        <v>0.29282563493569563</v>
      </c>
    </row>
    <row r="19" spans="2:9" s="1" customFormat="1" ht="18" customHeight="1" x14ac:dyDescent="0.3">
      <c r="B19" s="27" t="s">
        <v>14</v>
      </c>
      <c r="C19" s="28">
        <f t="shared" si="0"/>
        <v>1102490499000</v>
      </c>
      <c r="D19" s="28">
        <f t="shared" si="0"/>
        <v>624067152981</v>
      </c>
      <c r="E19" s="29">
        <f t="shared" si="3"/>
        <v>0.56605218235173205</v>
      </c>
      <c r="F19" s="28">
        <f>+F41+F63+F84+F108+F129</f>
        <v>138042726781</v>
      </c>
      <c r="G19" s="29">
        <f t="shared" si="1"/>
        <v>0.12520990149684727</v>
      </c>
      <c r="H19" s="28">
        <f>+H41+H63+H84+H108+H129</f>
        <v>133685214371</v>
      </c>
      <c r="I19" s="30">
        <f t="shared" si="2"/>
        <v>0.12125747522745772</v>
      </c>
    </row>
    <row r="20" spans="2:9" s="1" customFormat="1" ht="18" customHeight="1" x14ac:dyDescent="0.3">
      <c r="B20" s="31" t="s">
        <v>9</v>
      </c>
      <c r="C20" s="28">
        <f>+C85</f>
        <v>105467400000</v>
      </c>
      <c r="D20" s="28">
        <f>+D85</f>
        <v>60418743224</v>
      </c>
      <c r="E20" s="32">
        <f>+D20/C20</f>
        <v>0.57286652770429536</v>
      </c>
      <c r="F20" s="28">
        <f>+F85</f>
        <v>23889900549</v>
      </c>
      <c r="G20" s="32">
        <f t="shared" si="1"/>
        <v>0.22651454903600543</v>
      </c>
      <c r="H20" s="28">
        <f>+H85</f>
        <v>17472922598</v>
      </c>
      <c r="I20" s="33">
        <f t="shared" si="2"/>
        <v>0.16567131263309801</v>
      </c>
    </row>
    <row r="21" spans="2:9" s="1" customFormat="1" ht="30" customHeight="1" x14ac:dyDescent="0.25">
      <c r="B21" s="34" t="s">
        <v>15</v>
      </c>
      <c r="C21" s="39">
        <f>+C42+C64+C86+C109+C130</f>
        <v>30902950000</v>
      </c>
      <c r="D21" s="39">
        <f>+D42+D64+D86+D109+D130</f>
        <v>12102461172</v>
      </c>
      <c r="E21" s="40">
        <f>+D21/C21</f>
        <v>0.3916280216613624</v>
      </c>
      <c r="F21" s="39">
        <f>+F42+F64+F86+F109+F130</f>
        <v>12063418286</v>
      </c>
      <c r="G21" s="40">
        <f t="shared" si="1"/>
        <v>0.39036461845875553</v>
      </c>
      <c r="H21" s="39">
        <f>+H42+H64+H86+H109+H130</f>
        <v>12037887696</v>
      </c>
      <c r="I21" s="41">
        <f t="shared" si="2"/>
        <v>0.38953846464496106</v>
      </c>
    </row>
    <row r="22" spans="2:9" s="5" customFormat="1" ht="18" x14ac:dyDescent="0.25">
      <c r="B22" s="17" t="s">
        <v>10</v>
      </c>
      <c r="C22" s="18">
        <f>+C43+C65+C87+C110+C131</f>
        <v>512625614849</v>
      </c>
      <c r="D22" s="18">
        <f>+D43+D65+D87+D110+D131</f>
        <v>282390004714</v>
      </c>
      <c r="E22" s="19">
        <f>+D22/C22</f>
        <v>0.55086986786093661</v>
      </c>
      <c r="F22" s="18">
        <f>+F43+F65+F87+F110+F131</f>
        <v>11276613590</v>
      </c>
      <c r="G22" s="19">
        <f>+F22/C22</f>
        <v>2.199775677093635E-2</v>
      </c>
      <c r="H22" s="18">
        <f>+H43+H65+H87+H110+H131</f>
        <v>11164113879</v>
      </c>
      <c r="I22" s="19">
        <f>+H22/C22</f>
        <v>2.1778298929304427E-2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3492293263849</v>
      </c>
      <c r="D24" s="21">
        <f>+D22+D16</f>
        <v>1730990165594.3101</v>
      </c>
      <c r="E24" s="22">
        <f>+D24/C24</f>
        <v>0.49566002475018794</v>
      </c>
      <c r="F24" s="21">
        <f>+F22+F16</f>
        <v>814079470290.32996</v>
      </c>
      <c r="G24" s="22">
        <f>+F24/C24</f>
        <v>0.23310741933313456</v>
      </c>
      <c r="H24" s="21">
        <f>+H22+H16</f>
        <v>778321604894.32996</v>
      </c>
      <c r="I24" s="22">
        <f>+H24/C24</f>
        <v>0.22286834068353978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109032139000</v>
      </c>
      <c r="D38" s="18">
        <f>+D39+D40+D41+D42</f>
        <v>39385999803.309998</v>
      </c>
      <c r="E38" s="19">
        <f>+D38/C38</f>
        <v>0.36123293704537884</v>
      </c>
      <c r="F38" s="18">
        <f>+F39+F40+F41+F42</f>
        <v>24284692533.330002</v>
      </c>
      <c r="G38" s="19">
        <f>+F38/C38</f>
        <v>0.22272967178356468</v>
      </c>
      <c r="H38" s="18">
        <f>+H39+H40+H41+H42</f>
        <v>24284692533.330002</v>
      </c>
      <c r="I38" s="19">
        <f>+H38/C38</f>
        <v>0.22272967178356468</v>
      </c>
    </row>
    <row r="39" spans="2:9" ht="18" customHeight="1" x14ac:dyDescent="0.3">
      <c r="B39" s="23" t="s">
        <v>8</v>
      </c>
      <c r="C39" s="24">
        <v>34511800000</v>
      </c>
      <c r="D39" s="24">
        <v>14807930652</v>
      </c>
      <c r="E39" s="25">
        <f>+D39/C39</f>
        <v>0.42906862731007944</v>
      </c>
      <c r="F39" s="24">
        <v>14743136215</v>
      </c>
      <c r="G39" s="25">
        <f t="shared" ref="G39:G42" si="4">+F39/C39</f>
        <v>0.42719116983176769</v>
      </c>
      <c r="H39" s="24">
        <v>14743136215</v>
      </c>
      <c r="I39" s="26">
        <f t="shared" ref="I39" si="5">+H39/C39</f>
        <v>0.42719116983176769</v>
      </c>
    </row>
    <row r="40" spans="2:9" ht="18" customHeight="1" x14ac:dyDescent="0.3">
      <c r="B40" s="27" t="s">
        <v>13</v>
      </c>
      <c r="C40" s="28">
        <v>33930100000</v>
      </c>
      <c r="D40" s="28">
        <v>11013034449.309999</v>
      </c>
      <c r="E40" s="29">
        <f t="shared" ref="E40:E41" si="6">+D40/C40</f>
        <v>0.32458007637201186</v>
      </c>
      <c r="F40" s="28">
        <v>4521947002.3299999</v>
      </c>
      <c r="G40" s="29">
        <f t="shared" si="4"/>
        <v>0.13327243368955588</v>
      </c>
      <c r="H40" s="28">
        <v>4521947002.3299999</v>
      </c>
      <c r="I40" s="30">
        <f>+H40/C40</f>
        <v>0.13327243368955588</v>
      </c>
    </row>
    <row r="41" spans="2:9" ht="18" customHeight="1" x14ac:dyDescent="0.3">
      <c r="B41" s="27" t="s">
        <v>14</v>
      </c>
      <c r="C41" s="28">
        <v>40311199000</v>
      </c>
      <c r="D41" s="28">
        <v>13474605452</v>
      </c>
      <c r="E41" s="29">
        <f t="shared" si="6"/>
        <v>0.3342645663305624</v>
      </c>
      <c r="F41" s="28">
        <v>4929180066</v>
      </c>
      <c r="G41" s="29">
        <f t="shared" si="4"/>
        <v>0.12227818046295275</v>
      </c>
      <c r="H41" s="28">
        <v>4929180066</v>
      </c>
      <c r="I41" s="30">
        <f t="shared" ref="I41:I42" si="7">+H41/C41</f>
        <v>0.12227818046295275</v>
      </c>
    </row>
    <row r="42" spans="2:9" ht="30" customHeight="1" x14ac:dyDescent="0.25">
      <c r="B42" s="34" t="s">
        <v>15</v>
      </c>
      <c r="C42" s="39">
        <v>279040000</v>
      </c>
      <c r="D42" s="39">
        <v>90429250</v>
      </c>
      <c r="E42" s="42">
        <f>+D42/C42</f>
        <v>0.32407271358944956</v>
      </c>
      <c r="F42" s="39">
        <v>90429250</v>
      </c>
      <c r="G42" s="44">
        <f t="shared" si="4"/>
        <v>0.32407271358944956</v>
      </c>
      <c r="H42" s="39">
        <v>90429250</v>
      </c>
      <c r="I42" s="43">
        <f t="shared" si="7"/>
        <v>0.32407271358944956</v>
      </c>
    </row>
    <row r="43" spans="2:9" ht="18" customHeight="1" x14ac:dyDescent="0.25">
      <c r="B43" s="17" t="s">
        <v>10</v>
      </c>
      <c r="C43" s="18">
        <v>36331085001</v>
      </c>
      <c r="D43" s="18">
        <v>12984197686</v>
      </c>
      <c r="E43" s="19">
        <f>+D43/C43</f>
        <v>0.35738535432241053</v>
      </c>
      <c r="F43" s="18">
        <v>3799368429</v>
      </c>
      <c r="G43" s="19">
        <f>+F43/C43</f>
        <v>0.10457624452711566</v>
      </c>
      <c r="H43" s="18">
        <v>3799368429</v>
      </c>
      <c r="I43" s="19">
        <f>+H43/C43</f>
        <v>0.10457624452711566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145363224001</v>
      </c>
      <c r="D45" s="21">
        <f>+D43+D38</f>
        <v>52370197489.309998</v>
      </c>
      <c r="E45" s="22">
        <f>+D45/C45</f>
        <v>0.36027129866732815</v>
      </c>
      <c r="F45" s="21">
        <f>+F43+F38</f>
        <v>28084060962.330002</v>
      </c>
      <c r="G45" s="22">
        <f>+F45/C45</f>
        <v>0.19319921634468429</v>
      </c>
      <c r="H45" s="21">
        <f>+H43+H38</f>
        <v>28084060962.330002</v>
      </c>
      <c r="I45" s="22">
        <f>+H45/C45</f>
        <v>0.19319921634468429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16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368324800000</v>
      </c>
      <c r="D60" s="18">
        <f>+D61+D62+D63+D64</f>
        <v>169080692801</v>
      </c>
      <c r="E60" s="19">
        <f>+D60/C60</f>
        <v>0.45905323996917935</v>
      </c>
      <c r="F60" s="18">
        <f>+F61+F62+F63+F64</f>
        <v>137302124979</v>
      </c>
      <c r="G60" s="19">
        <f>+F60/C60</f>
        <v>0.37277458639494271</v>
      </c>
      <c r="H60" s="18">
        <f>+H61+H62+H63+H64</f>
        <v>134896359506</v>
      </c>
      <c r="I60" s="19">
        <f>+H60/C60</f>
        <v>0.36624294510171457</v>
      </c>
    </row>
    <row r="61" spans="2:9" ht="18" customHeight="1" x14ac:dyDescent="0.3">
      <c r="B61" s="23" t="s">
        <v>8</v>
      </c>
      <c r="C61" s="24">
        <v>174951600000</v>
      </c>
      <c r="D61" s="24">
        <v>73316437418</v>
      </c>
      <c r="E61" s="25">
        <f>+D61/C61</f>
        <v>0.41906697291136519</v>
      </c>
      <c r="F61" s="24">
        <v>69326556514</v>
      </c>
      <c r="G61" s="25">
        <f t="shared" ref="G61:G64" si="8">+F61/C61</f>
        <v>0.39626134607514307</v>
      </c>
      <c r="H61" s="24">
        <v>67010965214</v>
      </c>
      <c r="I61" s="26">
        <f t="shared" ref="I61" si="9">+H61/C61</f>
        <v>0.38302573519762034</v>
      </c>
    </row>
    <row r="62" spans="2:9" ht="18" customHeight="1" x14ac:dyDescent="0.3">
      <c r="B62" s="27" t="s">
        <v>13</v>
      </c>
      <c r="C62" s="28">
        <v>82071200000</v>
      </c>
      <c r="D62" s="28">
        <v>58390883946</v>
      </c>
      <c r="E62" s="29">
        <f t="shared" ref="E62:E63" si="10">+D62/C62</f>
        <v>0.71146618967433151</v>
      </c>
      <c r="F62" s="28">
        <v>30604294351</v>
      </c>
      <c r="G62" s="29">
        <f t="shared" si="8"/>
        <v>0.3728993160938307</v>
      </c>
      <c r="H62" s="28">
        <v>30526117440</v>
      </c>
      <c r="I62" s="30">
        <f>+H62/C62</f>
        <v>0.3719467662224995</v>
      </c>
    </row>
    <row r="63" spans="2:9" ht="18" customHeight="1" x14ac:dyDescent="0.3">
      <c r="B63" s="27" t="s">
        <v>14</v>
      </c>
      <c r="C63" s="28">
        <v>107116900000</v>
      </c>
      <c r="D63" s="28">
        <v>34747152445</v>
      </c>
      <c r="E63" s="29">
        <f t="shared" si="10"/>
        <v>0.32438534390931778</v>
      </c>
      <c r="F63" s="28">
        <v>34747152444</v>
      </c>
      <c r="G63" s="29">
        <f t="shared" si="8"/>
        <v>0.32438534389998219</v>
      </c>
      <c r="H63" s="28">
        <v>34743659182</v>
      </c>
      <c r="I63" s="30">
        <f t="shared" ref="I63:I64" si="11">+H63/C63</f>
        <v>0.32435273222059263</v>
      </c>
    </row>
    <row r="64" spans="2:9" ht="30" customHeight="1" x14ac:dyDescent="0.25">
      <c r="B64" s="34" t="s">
        <v>15</v>
      </c>
      <c r="C64" s="39">
        <v>4185100000</v>
      </c>
      <c r="D64" s="39">
        <v>2626218992</v>
      </c>
      <c r="E64" s="42">
        <f>+D64/C64</f>
        <v>0.62751642541396857</v>
      </c>
      <c r="F64" s="39">
        <v>2624121670</v>
      </c>
      <c r="G64" s="42">
        <f t="shared" si="8"/>
        <v>0.62701528517837091</v>
      </c>
      <c r="H64" s="39">
        <v>2615617670</v>
      </c>
      <c r="I64" s="43">
        <f t="shared" si="11"/>
        <v>0.62498331461613821</v>
      </c>
    </row>
    <row r="65" spans="2:9" ht="18" customHeight="1" x14ac:dyDescent="0.25">
      <c r="B65" s="17" t="s">
        <v>10</v>
      </c>
      <c r="C65" s="18">
        <v>105429302030</v>
      </c>
      <c r="D65" s="18">
        <v>16652569450</v>
      </c>
      <c r="E65" s="19">
        <f>+D65/C65</f>
        <v>0.15795010617884483</v>
      </c>
      <c r="F65" s="18">
        <v>3944420356</v>
      </c>
      <c r="G65" s="19">
        <f>+F65/C65</f>
        <v>3.7412941943574772E-2</v>
      </c>
      <c r="H65" s="18">
        <v>3930054713</v>
      </c>
      <c r="I65" s="19">
        <f>+H65/C65</f>
        <v>3.7276683401372607E-2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473754102030</v>
      </c>
      <c r="D67" s="21">
        <f>+D65+D60</f>
        <v>185733262251</v>
      </c>
      <c r="E67" s="22">
        <f>+D67/C67</f>
        <v>0.39204570779471293</v>
      </c>
      <c r="F67" s="21">
        <f>+F65+F60</f>
        <v>141246545335</v>
      </c>
      <c r="G67" s="22">
        <f>+F67/C67</f>
        <v>0.29814316061807039</v>
      </c>
      <c r="H67" s="21">
        <f>+H65+H60</f>
        <v>138826414219</v>
      </c>
      <c r="I67" s="22">
        <f>+H67/C67</f>
        <v>0.29303474866843254</v>
      </c>
    </row>
    <row r="75" spans="2:9" ht="24" x14ac:dyDescent="0.3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1484319000000</v>
      </c>
      <c r="D81" s="18">
        <f>+D82+D83+D84+D85+D86</f>
        <v>603807342578</v>
      </c>
      <c r="E81" s="19">
        <f>+D81/C81</f>
        <v>0.40679081961357361</v>
      </c>
      <c r="F81" s="18">
        <f>+F82+F83+F84+F85+F86</f>
        <v>503034817349</v>
      </c>
      <c r="G81" s="19">
        <f>+F81/C81</f>
        <v>0.33889939921876633</v>
      </c>
      <c r="H81" s="18">
        <f>+H82+H83+H84+H85+H86</f>
        <v>474360525315</v>
      </c>
      <c r="I81" s="19">
        <f>+H81/C81</f>
        <v>0.31958125262494114</v>
      </c>
    </row>
    <row r="82" spans="2:9" ht="18" customHeight="1" x14ac:dyDescent="0.3">
      <c r="B82" s="23" t="s">
        <v>8</v>
      </c>
      <c r="C82" s="24">
        <v>1075769000000</v>
      </c>
      <c r="D82" s="24">
        <v>405640004488</v>
      </c>
      <c r="E82" s="25">
        <f>+D82/C82</f>
        <v>0.37706980261375816</v>
      </c>
      <c r="F82" s="24">
        <v>402261791588</v>
      </c>
      <c r="G82" s="25">
        <f t="shared" ref="G82:G86" si="12">+F82/C82</f>
        <v>0.37392952537951923</v>
      </c>
      <c r="H82" s="24">
        <v>381721889350</v>
      </c>
      <c r="I82" s="26">
        <f t="shared" ref="I82" si="13">+H82/C82</f>
        <v>0.35483629789480825</v>
      </c>
    </row>
    <row r="83" spans="2:9" ht="18" customHeight="1" x14ac:dyDescent="0.3">
      <c r="B83" s="27" t="s">
        <v>13</v>
      </c>
      <c r="C83" s="28">
        <v>211651500000</v>
      </c>
      <c r="D83" s="28">
        <v>107142424097</v>
      </c>
      <c r="E83" s="29">
        <f t="shared" ref="E83:E84" si="14">+D83/C83</f>
        <v>0.50622095329822847</v>
      </c>
      <c r="F83" s="28">
        <v>58695957171</v>
      </c>
      <c r="G83" s="29">
        <f t="shared" si="12"/>
        <v>0.2773236058851461</v>
      </c>
      <c r="H83" s="28">
        <v>57097993573</v>
      </c>
      <c r="I83" s="30">
        <f>+H83/C83</f>
        <v>0.26977363058140386</v>
      </c>
    </row>
    <row r="84" spans="2:9" ht="18" customHeight="1" x14ac:dyDescent="0.25">
      <c r="B84" s="27" t="s">
        <v>14</v>
      </c>
      <c r="C84" s="39">
        <v>66334800000</v>
      </c>
      <c r="D84" s="39">
        <v>21221082839</v>
      </c>
      <c r="E84" s="42">
        <f t="shared" si="14"/>
        <v>0.31990874833420768</v>
      </c>
      <c r="F84" s="39">
        <v>8839025675</v>
      </c>
      <c r="G84" s="42">
        <f t="shared" si="12"/>
        <v>0.13324869713935975</v>
      </c>
      <c r="H84" s="39">
        <v>8736604018</v>
      </c>
      <c r="I84" s="43">
        <f t="shared" ref="I84:I86" si="15">+H84/C84</f>
        <v>0.13170468619789311</v>
      </c>
    </row>
    <row r="85" spans="2:9" ht="18" customHeight="1" x14ac:dyDescent="0.25">
      <c r="B85" s="31" t="s">
        <v>9</v>
      </c>
      <c r="C85" s="39">
        <v>105467400000</v>
      </c>
      <c r="D85" s="39">
        <v>60418743224</v>
      </c>
      <c r="E85" s="42">
        <f>+D85/C85</f>
        <v>0.57286652770429536</v>
      </c>
      <c r="F85" s="39">
        <v>23889900549</v>
      </c>
      <c r="G85" s="42">
        <f t="shared" si="12"/>
        <v>0.22651454903600543</v>
      </c>
      <c r="H85" s="39">
        <v>17472922598</v>
      </c>
      <c r="I85" s="43">
        <f t="shared" si="15"/>
        <v>0.16567131263309801</v>
      </c>
    </row>
    <row r="86" spans="2:9" ht="30" customHeight="1" x14ac:dyDescent="0.25">
      <c r="B86" s="34" t="s">
        <v>15</v>
      </c>
      <c r="C86" s="39">
        <v>25096300000</v>
      </c>
      <c r="D86" s="39">
        <v>9385087930</v>
      </c>
      <c r="E86" s="42">
        <f>+D86/C86</f>
        <v>0.37396301167901247</v>
      </c>
      <c r="F86" s="39">
        <v>9348142366</v>
      </c>
      <c r="G86" s="42">
        <f t="shared" si="12"/>
        <v>0.37249085984786601</v>
      </c>
      <c r="H86" s="39">
        <v>9331115776</v>
      </c>
      <c r="I86" s="43">
        <f t="shared" si="15"/>
        <v>0.37181240963807416</v>
      </c>
    </row>
    <row r="87" spans="2:9" ht="18" customHeight="1" x14ac:dyDescent="0.25">
      <c r="B87" s="17" t="s">
        <v>10</v>
      </c>
      <c r="C87" s="18">
        <v>2115927818</v>
      </c>
      <c r="D87" s="18">
        <v>1233376004</v>
      </c>
      <c r="E87" s="19">
        <f>+D87/C87</f>
        <v>0.58290079345230295</v>
      </c>
      <c r="F87" s="18">
        <v>140000000</v>
      </c>
      <c r="G87" s="19">
        <f>+F87/C87</f>
        <v>6.6164827934598283E-2</v>
      </c>
      <c r="H87" s="18">
        <v>140000000</v>
      </c>
      <c r="I87" s="19">
        <f>+H87/C87</f>
        <v>6.6164827934598283E-2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1486434927818</v>
      </c>
      <c r="D89" s="21">
        <f>+D87+D81</f>
        <v>605040718582</v>
      </c>
      <c r="E89" s="22">
        <f>+D89/C89</f>
        <v>0.40704151070384531</v>
      </c>
      <c r="F89" s="21">
        <f>+F87+F81</f>
        <v>503174817349</v>
      </c>
      <c r="G89" s="22">
        <f>+F89/C89</f>
        <v>0.33851116381369706</v>
      </c>
      <c r="H89" s="21">
        <f>+H87+H81</f>
        <v>474500525315</v>
      </c>
      <c r="I89" s="22">
        <f>+H89/C89</f>
        <v>0.31922051644167104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77614700000</v>
      </c>
      <c r="D105" s="18">
        <f>+D106+D107+D108+D109</f>
        <v>49166966415</v>
      </c>
      <c r="E105" s="19">
        <f>+D105/C105</f>
        <v>0.63347492697903873</v>
      </c>
      <c r="F105" s="18">
        <f>+F106+F107+F108+F109</f>
        <v>24200876374</v>
      </c>
      <c r="G105" s="19">
        <f>+F105/C105</f>
        <v>0.31180789688035898</v>
      </c>
      <c r="H105" s="18">
        <f>+H106+H107+H108+H109</f>
        <v>23952557822</v>
      </c>
      <c r="I105" s="19">
        <f>+H105/C105</f>
        <v>0.3086085216073759</v>
      </c>
    </row>
    <row r="106" spans="2:9" ht="18" customHeight="1" x14ac:dyDescent="0.3">
      <c r="B106" s="23" t="s">
        <v>8</v>
      </c>
      <c r="C106" s="24">
        <v>24980600000</v>
      </c>
      <c r="D106" s="24">
        <v>11723290525</v>
      </c>
      <c r="E106" s="25">
        <f>+D106/C106</f>
        <v>0.4692957945365604</v>
      </c>
      <c r="F106" s="24">
        <v>11723290525</v>
      </c>
      <c r="G106" s="25">
        <f t="shared" ref="G106:G109" si="16">+F106/C106</f>
        <v>0.4692957945365604</v>
      </c>
      <c r="H106" s="24">
        <v>11651896588</v>
      </c>
      <c r="I106" s="26">
        <f t="shared" ref="I106" si="17">+H106/C106</f>
        <v>0.4664378192677518</v>
      </c>
    </row>
    <row r="107" spans="2:9" ht="18" customHeight="1" x14ac:dyDescent="0.3">
      <c r="B107" s="27" t="s">
        <v>13</v>
      </c>
      <c r="C107" s="28">
        <v>11520600000</v>
      </c>
      <c r="D107" s="24">
        <v>10520413359</v>
      </c>
      <c r="E107" s="29">
        <f t="shared" ref="E107:E108" si="18">+D107/C107</f>
        <v>0.91318276469975523</v>
      </c>
      <c r="F107" s="24">
        <v>4075422763</v>
      </c>
      <c r="G107" s="29">
        <f t="shared" si="16"/>
        <v>0.35375091253927748</v>
      </c>
      <c r="H107" s="24">
        <v>3898498148</v>
      </c>
      <c r="I107" s="30">
        <f>+H107/C107</f>
        <v>0.33839367289898098</v>
      </c>
    </row>
    <row r="108" spans="2:9" ht="18" customHeight="1" x14ac:dyDescent="0.3">
      <c r="B108" s="27" t="s">
        <v>14</v>
      </c>
      <c r="C108" s="28">
        <v>41042300000</v>
      </c>
      <c r="D108" s="28">
        <v>26923262531</v>
      </c>
      <c r="E108" s="29">
        <f t="shared" si="18"/>
        <v>0.65598815200415184</v>
      </c>
      <c r="F108" s="28">
        <v>8402163086</v>
      </c>
      <c r="G108" s="29">
        <f t="shared" si="16"/>
        <v>0.20471959627018954</v>
      </c>
      <c r="H108" s="28">
        <v>8402163086</v>
      </c>
      <c r="I108" s="30">
        <f t="shared" ref="I108:I109" si="19">+H108/C108</f>
        <v>0.20471959627018954</v>
      </c>
    </row>
    <row r="109" spans="2:9" ht="30" customHeight="1" x14ac:dyDescent="0.25">
      <c r="B109" s="34" t="s">
        <v>15</v>
      </c>
      <c r="C109" s="39">
        <v>71200000</v>
      </c>
      <c r="D109" s="39">
        <v>0</v>
      </c>
      <c r="E109" s="40">
        <f>+D109/C109</f>
        <v>0</v>
      </c>
      <c r="F109" s="39">
        <v>0</v>
      </c>
      <c r="G109" s="40">
        <f t="shared" si="16"/>
        <v>0</v>
      </c>
      <c r="H109" s="39">
        <v>0</v>
      </c>
      <c r="I109" s="41">
        <f t="shared" si="19"/>
        <v>0</v>
      </c>
    </row>
    <row r="110" spans="2:9" ht="18" customHeight="1" x14ac:dyDescent="0.25">
      <c r="B110" s="17" t="s">
        <v>10</v>
      </c>
      <c r="C110" s="18">
        <v>17330500000</v>
      </c>
      <c r="D110" s="18">
        <v>6789063645</v>
      </c>
      <c r="E110" s="19">
        <f>+D110/C110</f>
        <v>0.3917407833011165</v>
      </c>
      <c r="F110" s="18">
        <v>1545786148</v>
      </c>
      <c r="G110" s="19">
        <f>+F110/C110</f>
        <v>8.9194549955281158E-2</v>
      </c>
      <c r="H110" s="18">
        <v>1545786148</v>
      </c>
      <c r="I110" s="19">
        <f>+H110/C110</f>
        <v>8.9194549955281158E-2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94945200000</v>
      </c>
      <c r="D112" s="21">
        <f>+D110+D105</f>
        <v>55956030060</v>
      </c>
      <c r="E112" s="22">
        <f>+D112/C112</f>
        <v>0.58935080509599225</v>
      </c>
      <c r="F112" s="21">
        <f>+F110+F105</f>
        <v>25746662522</v>
      </c>
      <c r="G112" s="22">
        <f>+F112/C112</f>
        <v>0.2711739247692353</v>
      </c>
      <c r="H112" s="21">
        <f>+H110+H105</f>
        <v>25498343970</v>
      </c>
      <c r="I112" s="22">
        <f>+H112/C112</f>
        <v>0.26855853660848572</v>
      </c>
    </row>
    <row r="115" spans="2:9" x14ac:dyDescent="0.25">
      <c r="F115" s="16"/>
    </row>
    <row r="119" spans="2:9" ht="24" x14ac:dyDescent="0.35">
      <c r="D119" s="45" t="s">
        <v>16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940377010000</v>
      </c>
      <c r="D126" s="18">
        <f>+D127+D128+D129+D130</f>
        <v>587159159283</v>
      </c>
      <c r="E126" s="19">
        <f>+D126/C126</f>
        <v>0.62438697781754571</v>
      </c>
      <c r="F126" s="18">
        <f>+F127+F128+F129+F130</f>
        <v>113980345465</v>
      </c>
      <c r="G126" s="19">
        <f>+F126/C126</f>
        <v>0.12120707360232041</v>
      </c>
      <c r="H126" s="18">
        <f>+H127+H128+H129+H130</f>
        <v>109663355839</v>
      </c>
      <c r="I126" s="19">
        <f>+H126/C126</f>
        <v>0.11661637265993986</v>
      </c>
    </row>
    <row r="127" spans="2:9" ht="18" customHeight="1" x14ac:dyDescent="0.3">
      <c r="B127" s="23" t="s">
        <v>8</v>
      </c>
      <c r="C127" s="24">
        <v>21360500000</v>
      </c>
      <c r="D127" s="24">
        <v>9026208627</v>
      </c>
      <c r="E127" s="25">
        <f>+D127/C127</f>
        <v>0.42256541874019804</v>
      </c>
      <c r="F127" s="24">
        <v>8999578074</v>
      </c>
      <c r="G127" s="25">
        <f t="shared" ref="G127:G130" si="20">+F127/C127</f>
        <v>0.42131869918775311</v>
      </c>
      <c r="H127" s="24">
        <v>8999578074</v>
      </c>
      <c r="I127" s="26">
        <f t="shared" ref="I127" si="21">+H127/C127</f>
        <v>0.42131869918775311</v>
      </c>
    </row>
    <row r="128" spans="2:9" ht="18" customHeight="1" x14ac:dyDescent="0.3">
      <c r="B128" s="27" t="s">
        <v>13</v>
      </c>
      <c r="C128" s="28">
        <v>70059900000</v>
      </c>
      <c r="D128" s="28">
        <v>50431175942</v>
      </c>
      <c r="E128" s="29">
        <f t="shared" ref="E128:E129" si="22">+D128/C128</f>
        <v>0.71982940229717718</v>
      </c>
      <c r="F128" s="28">
        <v>23854836881</v>
      </c>
      <c r="G128" s="29">
        <f t="shared" si="20"/>
        <v>0.34049202012849006</v>
      </c>
      <c r="H128" s="28">
        <v>23789444746</v>
      </c>
      <c r="I128" s="30">
        <f>+H128/C128</f>
        <v>0.3395586454733735</v>
      </c>
    </row>
    <row r="129" spans="2:9" ht="18" customHeight="1" x14ac:dyDescent="0.3">
      <c r="B129" s="27" t="s">
        <v>14</v>
      </c>
      <c r="C129" s="28">
        <v>847685300000</v>
      </c>
      <c r="D129" s="28">
        <v>527701049714</v>
      </c>
      <c r="E129" s="29">
        <f t="shared" si="22"/>
        <v>0.62251999617546749</v>
      </c>
      <c r="F129" s="28">
        <v>81125205510</v>
      </c>
      <c r="G129" s="29">
        <f t="shared" si="20"/>
        <v>9.5702031768157364E-2</v>
      </c>
      <c r="H129" s="28">
        <v>76873608019</v>
      </c>
      <c r="I129" s="30">
        <f t="shared" ref="I129:I130" si="23">+H129/C129</f>
        <v>9.0686494173014442E-2</v>
      </c>
    </row>
    <row r="130" spans="2:9" ht="30" customHeight="1" x14ac:dyDescent="0.25">
      <c r="B130" s="34" t="s">
        <v>15</v>
      </c>
      <c r="C130" s="39">
        <v>1271310000</v>
      </c>
      <c r="D130" s="39">
        <v>725000</v>
      </c>
      <c r="E130" s="40">
        <f>+D130/C130</f>
        <v>5.7027790232122772E-4</v>
      </c>
      <c r="F130" s="39">
        <v>725000</v>
      </c>
      <c r="G130" s="40">
        <f t="shared" si="20"/>
        <v>5.7027790232122772E-4</v>
      </c>
      <c r="H130" s="39">
        <v>725000</v>
      </c>
      <c r="I130" s="41">
        <f t="shared" si="23"/>
        <v>5.7027790232122772E-4</v>
      </c>
    </row>
    <row r="131" spans="2:9" ht="18" customHeight="1" x14ac:dyDescent="0.25">
      <c r="B131" s="17" t="s">
        <v>10</v>
      </c>
      <c r="C131" s="18">
        <v>351418800000</v>
      </c>
      <c r="D131" s="18">
        <v>244730797929</v>
      </c>
      <c r="E131" s="19">
        <f>+D131/C131</f>
        <v>0.69640781292577403</v>
      </c>
      <c r="F131" s="18">
        <v>1847038657</v>
      </c>
      <c r="G131" s="19">
        <f>+F131/C131</f>
        <v>5.2559471974749214E-3</v>
      </c>
      <c r="H131" s="18">
        <v>1748904589</v>
      </c>
      <c r="I131" s="19">
        <f>+H131/C131</f>
        <v>4.9766961500067727E-3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1291795810000</v>
      </c>
      <c r="D133" s="8">
        <f>+D126+D131</f>
        <v>831889957212</v>
      </c>
      <c r="E133" s="9">
        <f>+D133/C133</f>
        <v>0.64397945152957259</v>
      </c>
      <c r="F133" s="8">
        <f>+F126+F131</f>
        <v>115827384122</v>
      </c>
      <c r="G133" s="9">
        <f>+F133/C133</f>
        <v>8.9663848748665634E-2</v>
      </c>
      <c r="H133" s="8">
        <f>+H126+H131</f>
        <v>111412260428</v>
      </c>
      <c r="I133" s="9">
        <f>+H133/C133</f>
        <v>8.6246030189554498E-2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2TV4CCKVFCYA-1167877901-592</_dlc_DocId>
    <_dlc_DocIdUrl xmlns="81cc8fc0-8d1e-4295-8f37-5d076116407c">
      <Url>https://www.minjusticia.gov.co/ministerio/_layouts/15/DocIdRedir.aspx?ID=2TV4CCKVFCYA-1167877901-592</Url>
      <Description>2TV4CCKVFCYA-1167877901-592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DE7F0A-A69D-4264-825C-8A1FFD5A18B0}"/>
</file>

<file path=customXml/itemProps2.xml><?xml version="1.0" encoding="utf-8"?>
<ds:datastoreItem xmlns:ds="http://schemas.openxmlformats.org/officeDocument/2006/customXml" ds:itemID="{A212052C-F619-4561-B686-94BC7C57AFB3}"/>
</file>

<file path=customXml/itemProps3.xml><?xml version="1.0" encoding="utf-8"?>
<ds:datastoreItem xmlns:ds="http://schemas.openxmlformats.org/officeDocument/2006/customXml" ds:itemID="{82A70F8F-A88D-4F47-8AA1-8679E212BA66}"/>
</file>

<file path=customXml/itemProps4.xml><?xml version="1.0" encoding="utf-8"?>
<ds:datastoreItem xmlns:ds="http://schemas.openxmlformats.org/officeDocument/2006/customXml" ds:itemID="{271B445A-5998-4404-A920-8FF488C08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2021-08-24T17:42:52Z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a06e6a59-6a2d-47ce-993e-d9cc5e0d8c19</vt:lpwstr>
  </property>
</Properties>
</file>