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G60" i="1" s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E61" i="1"/>
  <c r="I83" i="1"/>
  <c r="E41" i="1"/>
  <c r="I40" i="1"/>
  <c r="G62" i="1"/>
  <c r="I41" i="1"/>
  <c r="E62" i="1"/>
  <c r="G41" i="1"/>
  <c r="I62" i="1"/>
  <c r="I39" i="1"/>
  <c r="C20" i="1"/>
  <c r="I63" i="1"/>
  <c r="H60" i="1"/>
  <c r="H19" i="1"/>
  <c r="I19" i="1" s="1"/>
  <c r="G22" i="1" l="1"/>
  <c r="E21" i="1"/>
  <c r="E105" i="1"/>
  <c r="F67" i="1"/>
  <c r="G67" i="1" s="1"/>
  <c r="G105" i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I67" i="1" s="1"/>
  <c r="F16" i="1"/>
  <c r="F24" i="1" s="1"/>
  <c r="E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<sst xmlns="http://schemas.openxmlformats.org/spreadsheetml/2006/main" count="99" uniqueCount="18">
  <si>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</si>
  <si>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</si>
  <si>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</si>
  <si>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</si>
  <si>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</si>
  <si>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</si>
  <si>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</si>
  <si>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</si>
  <si>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</si>
  <si>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</si>
  <si>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</si>
  <si>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</si>
  <si>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</si>
  <si>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</si>
  <si>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</si>
  <si>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</si>
  <si>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28 de Febrero del 2021</t>
  </si>
  <si>
    <t>Ejecución Presupuestal a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</si>
</sst>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84" zoomScaleNormal="84" workbookViewId="0">
      <selection activeCell="C27" sqref="C27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17</v>
      </c>
      <c r="E8" s="45"/>
      <c r="F8" s="45"/>
      <c r="G8" s="45"/>
      <c r="H8" s="45"/>
      <c r="I8" s="45"/>
    </row>
    <row r="12" spans="2:9" s="15" customFormat="1" ht="21" customHeight="1" x14ac:dyDescent="0.35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2979667649000</v>
      </c>
      <c r="D16" s="18">
        <f>+D17+D18+D19+D20+D21</f>
        <v>842976217122.18982</v>
      </c>
      <c r="E16" s="19">
        <f>+D16/C16</f>
        <v>0.28290947730532945</v>
      </c>
      <c r="F16" s="18">
        <f>+F17+F18+F19+F20+F21</f>
        <v>345666362178.48999</v>
      </c>
      <c r="G16" s="19">
        <f>+F16/C16</f>
        <v>0.11600836163539861</v>
      </c>
      <c r="H16" s="18">
        <f>+H17+H18+H19+H20+H21</f>
        <v>334721330579.32996</v>
      </c>
      <c r="I16" s="19">
        <f>+H16/C16</f>
        <v>0.11233512257370888</v>
      </c>
    </row>
    <row r="17" spans="2:9" s="1" customFormat="1" ht="18" customHeight="1" x14ac:dyDescent="0.3">
      <c r="B17" s="23" t="s">
        <v>8</v>
      </c>
      <c r="C17" s="24">
        <f>+C39+C61+C82+C106+C127</f>
        <v>1331573500000</v>
      </c>
      <c r="D17" s="24">
        <f t="shared" ref="C17:D19" si="0">+D39+D61+D82+D106+D127</f>
        <v>241950945709.67999</v>
      </c>
      <c r="E17" s="25">
        <f>+D17/C17</f>
        <v>0.18170303457501971</v>
      </c>
      <c r="F17" s="24">
        <f>+F39+F61+F82+F106+F127</f>
        <v>239376588417</v>
      </c>
      <c r="G17" s="25">
        <f t="shared" ref="G17:G21" si="1">+F17/C17</f>
        <v>0.17976971486515764</v>
      </c>
      <c r="H17" s="24">
        <f>+H39+H61+H82+H106+H127</f>
        <v>233493317903</v>
      </c>
      <c r="I17" s="26">
        <f t="shared" ref="I17:I21" si="2">+H17/C17</f>
        <v>0.17535143039644452</v>
      </c>
    </row>
    <row r="18" spans="2:9" s="1" customFormat="1" ht="18" customHeight="1" x14ac:dyDescent="0.3">
      <c r="B18" s="27" t="s">
        <v>13</v>
      </c>
      <c r="C18" s="28">
        <f t="shared" si="0"/>
        <v>409233300000</v>
      </c>
      <c r="D18" s="28">
        <f t="shared" si="0"/>
        <v>174082535168.89999</v>
      </c>
      <c r="E18" s="29">
        <f t="shared" ref="E18:E19" si="3">+D18/C18</f>
        <v>0.42538702292530933</v>
      </c>
      <c r="F18" s="28">
        <f>+F40+F62+F83+F107+F128</f>
        <v>34880864677.410004</v>
      </c>
      <c r="G18" s="29">
        <f t="shared" si="1"/>
        <v>8.523466853115326E-2</v>
      </c>
      <c r="H18" s="28">
        <f>+H40+H62+H83+H107+H128</f>
        <v>34406078586.279999</v>
      </c>
      <c r="I18" s="30">
        <f>+H18/C18</f>
        <v>8.4074484129908297E-2</v>
      </c>
    </row>
    <row r="19" spans="2:9" s="1" customFormat="1" ht="18" customHeight="1" x14ac:dyDescent="0.3">
      <c r="B19" s="27" t="s">
        <v>14</v>
      </c>
      <c r="C19" s="28">
        <f t="shared" si="0"/>
        <v>1102490499000</v>
      </c>
      <c r="D19" s="28">
        <f t="shared" si="0"/>
        <v>387421231644.02997</v>
      </c>
      <c r="E19" s="29">
        <f t="shared" si="3"/>
        <v>0.35140550598434678</v>
      </c>
      <c r="F19" s="28">
        <f>+F41+F63+F84+F108+F129</f>
        <v>52948552978.509995</v>
      </c>
      <c r="G19" s="29">
        <f t="shared" si="1"/>
        <v>4.8026312268936833E-2</v>
      </c>
      <c r="H19" s="28">
        <f>+H41+H63+H84+H108+H129</f>
        <v>52941680747.509995</v>
      </c>
      <c r="I19" s="30">
        <f t="shared" si="2"/>
        <v>4.8020078899119835E-2</v>
      </c>
    </row>
    <row r="20" spans="2:9" s="1" customFormat="1" ht="18" customHeight="1" x14ac:dyDescent="0.3">
      <c r="B20" s="31" t="s">
        <v>9</v>
      </c>
      <c r="C20" s="28">
        <f>+C85</f>
        <v>105467400000</v>
      </c>
      <c r="D20" s="28">
        <f>+D85</f>
        <v>27980623620.580002</v>
      </c>
      <c r="E20" s="32">
        <f>+D20/C20</f>
        <v>0.26530116055368769</v>
      </c>
      <c r="F20" s="28">
        <f>+F85</f>
        <v>6968953308.5699997</v>
      </c>
      <c r="G20" s="32">
        <f t="shared" si="1"/>
        <v>6.6076847524163859E-2</v>
      </c>
      <c r="H20" s="28">
        <f>+H85</f>
        <v>4237539219.54</v>
      </c>
      <c r="I20" s="33">
        <f t="shared" si="2"/>
        <v>4.0178663924018226E-2</v>
      </c>
    </row>
    <row r="21" spans="2:9" s="1" customFormat="1" ht="30" customHeight="1" x14ac:dyDescent="0.25">
      <c r="B21" s="34" t="s">
        <v>15</v>
      </c>
      <c r="C21" s="39">
        <f>+C42+C64+C86+C109+C130</f>
        <v>30902950000</v>
      </c>
      <c r="D21" s="39">
        <f>+D42+D64+D86+D109+D130</f>
        <v>11540880979</v>
      </c>
      <c r="E21" s="40">
        <f>+D21/C21</f>
        <v>0.37345564028676875</v>
      </c>
      <c r="F21" s="39">
        <f>+F42+F64+F86+F109+F130</f>
        <v>11491402797</v>
      </c>
      <c r="G21" s="40">
        <f t="shared" si="1"/>
        <v>0.37185455747752238</v>
      </c>
      <c r="H21" s="39">
        <f>+H42+H64+H86+H109+H130</f>
        <v>9642714123</v>
      </c>
      <c r="I21" s="41">
        <f t="shared" si="2"/>
        <v>0.31203215625045505</v>
      </c>
    </row>
    <row r="22" spans="2:9" s="5" customFormat="1" ht="18" x14ac:dyDescent="0.25">
      <c r="B22" s="17" t="s">
        <v>10</v>
      </c>
      <c r="C22" s="18">
        <f>+C43+C65+C87+C110+C131</f>
        <v>512625614849</v>
      </c>
      <c r="D22" s="18">
        <f>+D43+D65+D87+D110+D131</f>
        <v>236992368120.72</v>
      </c>
      <c r="E22" s="19">
        <f>+D22/C22</f>
        <v>0.46231081954523268</v>
      </c>
      <c r="F22" s="18">
        <f>+F43+F65+F87+F110+F131</f>
        <v>2236144658.98</v>
      </c>
      <c r="G22" s="19">
        <f>+F22/C22</f>
        <v>4.3621399208439542E-3</v>
      </c>
      <c r="H22" s="18">
        <f>+H43+H65+H87+H110+H131</f>
        <v>2236144658.98</v>
      </c>
      <c r="I22" s="19">
        <f>+H22/C22</f>
        <v>4.3621399208439542E-3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3492293263849</v>
      </c>
      <c r="D24" s="21">
        <f>+D22+D16</f>
        <v>1079968585242.9098</v>
      </c>
      <c r="E24" s="22">
        <f>+D24/C24</f>
        <v>0.30924338354466602</v>
      </c>
      <c r="F24" s="21">
        <f>+F22+F16</f>
        <v>347902506837.46997</v>
      </c>
      <c r="G24" s="22">
        <f>+F24/C24</f>
        <v>9.9620072128201606E-2</v>
      </c>
      <c r="H24" s="21">
        <f>+H22+H16</f>
        <v>336957475238.30994</v>
      </c>
      <c r="I24" s="22">
        <f>+H24/C24</f>
        <v>9.6486019294649741E-2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5" t="s">
        <v>17</v>
      </c>
      <c r="E32" s="45"/>
      <c r="F32" s="45"/>
      <c r="G32" s="45"/>
      <c r="H32" s="45"/>
      <c r="I32" s="45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109032139000</v>
      </c>
      <c r="D38" s="18">
        <f>+D39+D40+D41+D42</f>
        <v>21352556888.560001</v>
      </c>
      <c r="E38" s="19">
        <f>+D38/C38</f>
        <v>0.1958372740771416</v>
      </c>
      <c r="F38" s="18">
        <f>+F39+F40+F41+F42</f>
        <v>8503051571.0100002</v>
      </c>
      <c r="G38" s="19">
        <f>+F38/C38</f>
        <v>7.7986652825457276E-2</v>
      </c>
      <c r="H38" s="18">
        <f>+H39+H40+H41+H42</f>
        <v>8501123321.0100002</v>
      </c>
      <c r="I38" s="19">
        <f>+H38/C38</f>
        <v>7.7968967673008788E-2</v>
      </c>
    </row>
    <row r="39" spans="2:9" ht="18" customHeight="1" x14ac:dyDescent="0.3">
      <c r="B39" s="23" t="s">
        <v>8</v>
      </c>
      <c r="C39" s="24">
        <v>34511800000</v>
      </c>
      <c r="D39" s="24">
        <v>7177764327</v>
      </c>
      <c r="E39" s="25">
        <f>+D39/C39</f>
        <v>0.20798000472302228</v>
      </c>
      <c r="F39" s="24">
        <v>6980570094</v>
      </c>
      <c r="G39" s="25">
        <f t="shared" ref="G39:G42" si="4">+F39/C39</f>
        <v>0.20226618414571249</v>
      </c>
      <c r="H39" s="24">
        <v>6980570094</v>
      </c>
      <c r="I39" s="26">
        <f t="shared" ref="I39" si="5">+H39/C39</f>
        <v>0.20226618414571249</v>
      </c>
    </row>
    <row r="40" spans="2:9" ht="18" customHeight="1" x14ac:dyDescent="0.3">
      <c r="B40" s="27" t="s">
        <v>13</v>
      </c>
      <c r="C40" s="28">
        <v>33930100000</v>
      </c>
      <c r="D40" s="28">
        <v>8527758384.5600004</v>
      </c>
      <c r="E40" s="29">
        <f t="shared" ref="E40:E41" si="6">+D40/C40</f>
        <v>0.25133313443108041</v>
      </c>
      <c r="F40" s="28">
        <v>868933984.90999997</v>
      </c>
      <c r="G40" s="29">
        <f t="shared" si="4"/>
        <v>2.5609532094217229E-2</v>
      </c>
      <c r="H40" s="28">
        <v>867005734.90999997</v>
      </c>
      <c r="I40" s="30">
        <f>+H40/C40</f>
        <v>2.5552702022982543E-2</v>
      </c>
    </row>
    <row r="41" spans="2:9" ht="18" customHeight="1" x14ac:dyDescent="0.3">
      <c r="B41" s="27" t="s">
        <v>14</v>
      </c>
      <c r="C41" s="28">
        <v>40311199000</v>
      </c>
      <c r="D41" s="28">
        <v>5570773277</v>
      </c>
      <c r="E41" s="29">
        <f t="shared" si="6"/>
        <v>0.1381941846234839</v>
      </c>
      <c r="F41" s="28">
        <v>577286592.10000002</v>
      </c>
      <c r="G41" s="29">
        <f t="shared" si="4"/>
        <v>1.4320749727637722E-2</v>
      </c>
      <c r="H41" s="28">
        <v>577286592.10000002</v>
      </c>
      <c r="I41" s="30">
        <f t="shared" ref="I41:I42" si="7">+H41/C41</f>
        <v>1.4320749727637722E-2</v>
      </c>
    </row>
    <row r="42" spans="2:9" ht="30" customHeight="1" x14ac:dyDescent="0.25">
      <c r="B42" s="34" t="s">
        <v>15</v>
      </c>
      <c r="C42" s="39">
        <v>279040000</v>
      </c>
      <c r="D42" s="39">
        <v>76260900</v>
      </c>
      <c r="E42" s="42">
        <f>+D42/C42</f>
        <v>0.2732973767201835</v>
      </c>
      <c r="F42" s="39">
        <v>76260900</v>
      </c>
      <c r="G42" s="44">
        <f t="shared" si="4"/>
        <v>0.2732973767201835</v>
      </c>
      <c r="H42" s="39">
        <v>76260900</v>
      </c>
      <c r="I42" s="43">
        <f t="shared" si="7"/>
        <v>0.2732973767201835</v>
      </c>
    </row>
    <row r="43" spans="2:9" ht="18" customHeight="1" x14ac:dyDescent="0.25">
      <c r="B43" s="17" t="s">
        <v>10</v>
      </c>
      <c r="C43" s="18">
        <v>36331085001</v>
      </c>
      <c r="D43" s="18">
        <v>7907426447</v>
      </c>
      <c r="E43" s="19">
        <f>+D43/C43</f>
        <v>0.21764905856189956</v>
      </c>
      <c r="F43" s="18">
        <v>761666831</v>
      </c>
      <c r="G43" s="19">
        <f>+F43/C43</f>
        <v>2.0964604579770611E-2</v>
      </c>
      <c r="H43" s="18">
        <v>761666831</v>
      </c>
      <c r="I43" s="19">
        <f>+H43/C43</f>
        <v>2.0964604579770611E-2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145363224001</v>
      </c>
      <c r="D45" s="21">
        <f>+D43+D38</f>
        <v>29259983335.560001</v>
      </c>
      <c r="E45" s="22">
        <f>+D45/C45</f>
        <v>0.20128876156020531</v>
      </c>
      <c r="F45" s="21">
        <f>+F43+F38</f>
        <v>9264718402.0100002</v>
      </c>
      <c r="G45" s="22">
        <f>+F45/C45</f>
        <v>6.3734954048255466E-2</v>
      </c>
      <c r="H45" s="21">
        <f>+H43+H38</f>
        <v>9262790152.0100002</v>
      </c>
      <c r="I45" s="22">
        <f>+H45/C45</f>
        <v>6.3721689001244766E-2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5" t="s">
        <v>17</v>
      </c>
      <c r="E53" s="45"/>
      <c r="F53" s="45"/>
      <c r="G53" s="45"/>
      <c r="H53" s="45"/>
      <c r="I53" s="45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368324800000</v>
      </c>
      <c r="D60" s="18">
        <f>+D61+D62+D63+D64</f>
        <v>100458407278.39</v>
      </c>
      <c r="E60" s="19">
        <f>+D60/C60</f>
        <v>0.27274407609368145</v>
      </c>
      <c r="F60" s="18">
        <f>+F61+F62+F63+F64</f>
        <v>61605081337.770004</v>
      </c>
      <c r="G60" s="19">
        <f>+F60/C60</f>
        <v>0.16725748941632496</v>
      </c>
      <c r="H60" s="18">
        <f>+H61+H62+H63+H64</f>
        <v>56703289714.770004</v>
      </c>
      <c r="I60" s="19">
        <f>+H60/C60</f>
        <v>0.15394914954075861</v>
      </c>
    </row>
    <row r="61" spans="2:9" ht="18" customHeight="1" x14ac:dyDescent="0.3">
      <c r="B61" s="23" t="s">
        <v>8</v>
      </c>
      <c r="C61" s="24">
        <v>174951600000</v>
      </c>
      <c r="D61" s="24">
        <v>35276825835</v>
      </c>
      <c r="E61" s="25">
        <f>+D61/C61</f>
        <v>0.20163762912142558</v>
      </c>
      <c r="F61" s="24">
        <v>35276825835</v>
      </c>
      <c r="G61" s="25">
        <f t="shared" ref="G61:G64" si="8">+F61/C61</f>
        <v>0.20163762912142558</v>
      </c>
      <c r="H61" s="24">
        <v>32139122735</v>
      </c>
      <c r="I61" s="26">
        <f t="shared" ref="I61" si="9">+H61/C61</f>
        <v>0.18370293689797634</v>
      </c>
    </row>
    <row r="62" spans="2:9" ht="18" customHeight="1" x14ac:dyDescent="0.3">
      <c r="B62" s="27" t="s">
        <v>13</v>
      </c>
      <c r="C62" s="28">
        <v>82071200000</v>
      </c>
      <c r="D62" s="28">
        <v>48513000170.059998</v>
      </c>
      <c r="E62" s="29">
        <f t="shared" ref="E62:E63" si="10">+D62/C62</f>
        <v>0.59110869793618226</v>
      </c>
      <c r="F62" s="28">
        <v>9849868576.5400009</v>
      </c>
      <c r="G62" s="29">
        <f t="shared" si="8"/>
        <v>0.12001613935875192</v>
      </c>
      <c r="H62" s="28">
        <v>9844878053.5400009</v>
      </c>
      <c r="I62" s="30">
        <f>+H62/C62</f>
        <v>0.11995533212064648</v>
      </c>
    </row>
    <row r="63" spans="2:9" ht="18" customHeight="1" x14ac:dyDescent="0.3">
      <c r="B63" s="27" t="s">
        <v>14</v>
      </c>
      <c r="C63" s="28">
        <v>107116900000</v>
      </c>
      <c r="D63" s="28">
        <v>14116836000.33</v>
      </c>
      <c r="E63" s="29">
        <f t="shared" si="10"/>
        <v>0.13178906410034272</v>
      </c>
      <c r="F63" s="28">
        <v>13932063890.23</v>
      </c>
      <c r="G63" s="29">
        <f t="shared" si="8"/>
        <v>0.13006410650634961</v>
      </c>
      <c r="H63" s="28">
        <v>13932063890.23</v>
      </c>
      <c r="I63" s="30">
        <f t="shared" ref="I63:I64" si="11">+H63/C63</f>
        <v>0.13006410650634961</v>
      </c>
    </row>
    <row r="64" spans="2:9" ht="30" customHeight="1" x14ac:dyDescent="0.25">
      <c r="B64" s="34" t="s">
        <v>15</v>
      </c>
      <c r="C64" s="39">
        <v>4185100000</v>
      </c>
      <c r="D64" s="39">
        <v>2551745273</v>
      </c>
      <c r="E64" s="42">
        <f>+D64/C64</f>
        <v>0.60972145779073383</v>
      </c>
      <c r="F64" s="39">
        <v>2546323036</v>
      </c>
      <c r="G64" s="42">
        <f t="shared" si="8"/>
        <v>0.6084258526677977</v>
      </c>
      <c r="H64" s="39">
        <v>787225036</v>
      </c>
      <c r="I64" s="43">
        <f t="shared" si="11"/>
        <v>0.18810184607297317</v>
      </c>
    </row>
    <row r="65" spans="2:9" ht="18" customHeight="1" x14ac:dyDescent="0.25">
      <c r="B65" s="17" t="s">
        <v>10</v>
      </c>
      <c r="C65" s="18">
        <v>105429302030</v>
      </c>
      <c r="D65" s="18">
        <v>6006795137.1000004</v>
      </c>
      <c r="E65" s="19">
        <f>+D65/C65</f>
        <v>5.6974626801482207E-2</v>
      </c>
      <c r="F65" s="18">
        <v>758733196.41999996</v>
      </c>
      <c r="G65" s="19">
        <f>+F65/C65</f>
        <v>7.1966064633919493E-3</v>
      </c>
      <c r="H65" s="18">
        <v>758733196.41999996</v>
      </c>
      <c r="I65" s="19">
        <f>+H65/C65</f>
        <v>7.1966064633919493E-3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473754102030</v>
      </c>
      <c r="D67" s="21">
        <f>+D65+D60</f>
        <v>106465202415.49001</v>
      </c>
      <c r="E67" s="22">
        <f>+D67/C67</f>
        <v>0.22472671362484203</v>
      </c>
      <c r="F67" s="21">
        <f>+F65+F60</f>
        <v>62363814534.190002</v>
      </c>
      <c r="G67" s="22">
        <f>+F67/C67</f>
        <v>0.13163751884567509</v>
      </c>
      <c r="H67" s="21">
        <f>+H65+H60</f>
        <v>57462022911.190002</v>
      </c>
      <c r="I67" s="22">
        <f>+H67/C67</f>
        <v>0.1212908187284704</v>
      </c>
    </row>
    <row r="75" spans="2:9" ht="24" x14ac:dyDescent="0.35">
      <c r="B75" s="10"/>
      <c r="C75" s="10"/>
      <c r="D75" s="45" t="s">
        <v>17</v>
      </c>
      <c r="E75" s="45"/>
      <c r="F75" s="45"/>
      <c r="G75" s="45"/>
      <c r="H75" s="45"/>
      <c r="I75" s="45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1484319000000</v>
      </c>
      <c r="D81" s="18">
        <f>+D82+D83+D84+D85+D86</f>
        <v>291048046627.17999</v>
      </c>
      <c r="E81" s="19">
        <f>+D81/C81</f>
        <v>0.19608187096384266</v>
      </c>
      <c r="F81" s="18">
        <f>+F82+F83+F84+F85+F86</f>
        <v>227322019420.89001</v>
      </c>
      <c r="G81" s="19">
        <f>+F81/C81</f>
        <v>0.15314903293758958</v>
      </c>
      <c r="H81" s="18">
        <f>+H82+H83+H84+H85+H86</f>
        <v>221280707694.73001</v>
      </c>
      <c r="I81" s="19">
        <f>+H81/C81</f>
        <v>0.14907894306731237</v>
      </c>
    </row>
    <row r="82" spans="2:9" ht="18" customHeight="1" x14ac:dyDescent="0.3">
      <c r="B82" s="23" t="s">
        <v>8</v>
      </c>
      <c r="C82" s="24">
        <v>1075769000000</v>
      </c>
      <c r="D82" s="24">
        <v>189287032149.67999</v>
      </c>
      <c r="E82" s="25">
        <f>+D82/C82</f>
        <v>0.17595509086958258</v>
      </c>
      <c r="F82" s="24">
        <v>187039808686</v>
      </c>
      <c r="G82" s="25">
        <f t="shared" ref="G82:G86" si="12">+F82/C82</f>
        <v>0.17386614476342041</v>
      </c>
      <c r="H82" s="24">
        <v>184294241272</v>
      </c>
      <c r="I82" s="26">
        <f t="shared" ref="I82" si="13">+H82/C82</f>
        <v>0.17131395427085183</v>
      </c>
    </row>
    <row r="83" spans="2:9" ht="18" customHeight="1" x14ac:dyDescent="0.3">
      <c r="B83" s="27" t="s">
        <v>13</v>
      </c>
      <c r="C83" s="28">
        <v>211651500000</v>
      </c>
      <c r="D83" s="28">
        <v>58263315886.730003</v>
      </c>
      <c r="E83" s="29">
        <f t="shared" ref="E83:E84" si="14">+D83/C83</f>
        <v>0.27527948484527631</v>
      </c>
      <c r="F83" s="28">
        <v>21562801099.130001</v>
      </c>
      <c r="G83" s="29">
        <f t="shared" si="12"/>
        <v>0.1018788012328285</v>
      </c>
      <c r="H83" s="28">
        <v>21094933781</v>
      </c>
      <c r="I83" s="30">
        <f>+H83/C83</f>
        <v>9.9668246060150761E-2</v>
      </c>
    </row>
    <row r="84" spans="2:9" ht="18" customHeight="1" x14ac:dyDescent="0.25">
      <c r="B84" s="27" t="s">
        <v>14</v>
      </c>
      <c r="C84" s="39">
        <v>66334800000</v>
      </c>
      <c r="D84" s="39">
        <v>6604200164.1899996</v>
      </c>
      <c r="E84" s="42">
        <f t="shared" si="14"/>
        <v>9.9558605199533273E-2</v>
      </c>
      <c r="F84" s="39">
        <v>2881637466.1900001</v>
      </c>
      <c r="G84" s="42">
        <f t="shared" si="12"/>
        <v>4.3440810346756155E-2</v>
      </c>
      <c r="H84" s="39">
        <v>2874765235.1900001</v>
      </c>
      <c r="I84" s="43">
        <f t="shared" ref="I84:I86" si="15">+H84/C84</f>
        <v>4.3337211165029518E-2</v>
      </c>
    </row>
    <row r="85" spans="2:9" ht="18" customHeight="1" x14ac:dyDescent="0.25">
      <c r="B85" s="31" t="s">
        <v>9</v>
      </c>
      <c r="C85" s="39">
        <v>105467400000</v>
      </c>
      <c r="D85" s="39">
        <v>27980623620.580002</v>
      </c>
      <c r="E85" s="42">
        <f>+D85/C85</f>
        <v>0.26530116055368769</v>
      </c>
      <c r="F85" s="39">
        <v>6968953308.5699997</v>
      </c>
      <c r="G85" s="42">
        <f t="shared" si="12"/>
        <v>6.6076847524163859E-2</v>
      </c>
      <c r="H85" s="39">
        <v>4237539219.54</v>
      </c>
      <c r="I85" s="43">
        <f t="shared" si="15"/>
        <v>4.0178663924018226E-2</v>
      </c>
    </row>
    <row r="86" spans="2:9" ht="30" customHeight="1" x14ac:dyDescent="0.25">
      <c r="B86" s="34" t="s">
        <v>15</v>
      </c>
      <c r="C86" s="39">
        <v>25096300000</v>
      </c>
      <c r="D86" s="39">
        <v>8912874806</v>
      </c>
      <c r="E86" s="42">
        <f>+D86/C86</f>
        <v>0.35514696612648078</v>
      </c>
      <c r="F86" s="39">
        <v>8868818861</v>
      </c>
      <c r="G86" s="42">
        <f t="shared" si="12"/>
        <v>0.35339149041890638</v>
      </c>
      <c r="H86" s="39">
        <v>8779228187</v>
      </c>
      <c r="I86" s="43">
        <f t="shared" si="15"/>
        <v>0.34982161462048189</v>
      </c>
    </row>
    <row r="87" spans="2:9" ht="18" customHeight="1" x14ac:dyDescent="0.25">
      <c r="B87" s="17" t="s">
        <v>10</v>
      </c>
      <c r="C87" s="18">
        <v>2115927818</v>
      </c>
      <c r="D87" s="18">
        <v>140000000</v>
      </c>
      <c r="E87" s="19">
        <f>+D87/C87</f>
        <v>6.6164827934598283E-2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1486434927818</v>
      </c>
      <c r="D89" s="21">
        <f>+D87+D81</f>
        <v>291188046627.17999</v>
      </c>
      <c r="E89" s="22">
        <f>+D89/C89</f>
        <v>0.19589693512828515</v>
      </c>
      <c r="F89" s="21">
        <f>+F87+F81</f>
        <v>227322019420.89001</v>
      </c>
      <c r="G89" s="22">
        <f>+F89/C89</f>
        <v>0.15293102655666568</v>
      </c>
      <c r="H89" s="21">
        <f>+H87+H81</f>
        <v>221280707694.73001</v>
      </c>
      <c r="I89" s="22">
        <f>+H89/C89</f>
        <v>0.14886673042563472</v>
      </c>
    </row>
    <row r="98" spans="2:9" ht="24" x14ac:dyDescent="0.35">
      <c r="D98" s="45" t="s">
        <v>16</v>
      </c>
      <c r="E98" s="45"/>
      <c r="F98" s="45"/>
      <c r="G98" s="45"/>
      <c r="H98" s="45"/>
      <c r="I98" s="45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77614700000</v>
      </c>
      <c r="D105" s="18">
        <f>+D106+D107+D108+D109</f>
        <v>38413272877.25</v>
      </c>
      <c r="E105" s="19">
        <f>+D105/C105</f>
        <v>0.49492264838039701</v>
      </c>
      <c r="F105" s="18">
        <f>+F106+F107+F108+F109</f>
        <v>7838462705.0100002</v>
      </c>
      <c r="G105" s="19">
        <f>+F105/C105</f>
        <v>0.10099198611873782</v>
      </c>
      <c r="H105" s="18">
        <f>+H106+H107+H108+H109</f>
        <v>7838462705.0100002</v>
      </c>
      <c r="I105" s="19">
        <f>+H105/C105</f>
        <v>0.10099198611873782</v>
      </c>
    </row>
    <row r="106" spans="2:9" ht="18" customHeight="1" x14ac:dyDescent="0.3">
      <c r="B106" s="23" t="s">
        <v>8</v>
      </c>
      <c r="C106" s="24">
        <v>24980600000</v>
      </c>
      <c r="D106" s="24">
        <v>5736313476</v>
      </c>
      <c r="E106" s="25">
        <f>+D106/C106</f>
        <v>0.22963073248841101</v>
      </c>
      <c r="F106" s="24">
        <v>5736313476</v>
      </c>
      <c r="G106" s="25">
        <f t="shared" ref="G106:G109" si="16">+F106/C106</f>
        <v>0.22963073248841101</v>
      </c>
      <c r="H106" s="24">
        <v>5736313476</v>
      </c>
      <c r="I106" s="26">
        <f t="shared" ref="I106" si="17">+H106/C106</f>
        <v>0.22963073248841101</v>
      </c>
    </row>
    <row r="107" spans="2:9" ht="18" customHeight="1" x14ac:dyDescent="0.3">
      <c r="B107" s="27" t="s">
        <v>13</v>
      </c>
      <c r="C107" s="28">
        <v>11520600000</v>
      </c>
      <c r="D107" s="24">
        <v>9889214776.7800007</v>
      </c>
      <c r="E107" s="29">
        <f t="shared" ref="E107:E108" si="18">+D107/C107</f>
        <v>0.85839407468187423</v>
      </c>
      <c r="F107" s="24">
        <v>1191550323.8699999</v>
      </c>
      <c r="G107" s="29">
        <f t="shared" si="16"/>
        <v>0.10342780097130357</v>
      </c>
      <c r="H107" s="24">
        <v>1191550323.8699999</v>
      </c>
      <c r="I107" s="30">
        <f>+H107/C107</f>
        <v>0.10342780097130357</v>
      </c>
    </row>
    <row r="108" spans="2:9" ht="18" customHeight="1" x14ac:dyDescent="0.3">
      <c r="B108" s="27" t="s">
        <v>14</v>
      </c>
      <c r="C108" s="28">
        <v>41042300000</v>
      </c>
      <c r="D108" s="28">
        <v>22787744624.470001</v>
      </c>
      <c r="E108" s="29">
        <f t="shared" si="18"/>
        <v>0.55522581883739464</v>
      </c>
      <c r="F108" s="28">
        <v>910598905.13999999</v>
      </c>
      <c r="G108" s="29">
        <f t="shared" si="16"/>
        <v>2.2186839069447861E-2</v>
      </c>
      <c r="H108" s="28">
        <v>910598905.13999999</v>
      </c>
      <c r="I108" s="30">
        <f t="shared" ref="I108:I109" si="19">+H108/C108</f>
        <v>2.2186839069447861E-2</v>
      </c>
    </row>
    <row r="109" spans="2:9" ht="30" customHeight="1" x14ac:dyDescent="0.25">
      <c r="B109" s="34" t="s">
        <v>15</v>
      </c>
      <c r="C109" s="39">
        <v>71200000</v>
      </c>
      <c r="D109" s="39">
        <v>0</v>
      </c>
      <c r="E109" s="40">
        <f>+D109/C109</f>
        <v>0</v>
      </c>
      <c r="F109" s="39">
        <v>0</v>
      </c>
      <c r="G109" s="40">
        <f t="shared" si="16"/>
        <v>0</v>
      </c>
      <c r="H109" s="39">
        <v>0</v>
      </c>
      <c r="I109" s="41">
        <f t="shared" si="19"/>
        <v>0</v>
      </c>
    </row>
    <row r="110" spans="2:9" ht="18" customHeight="1" x14ac:dyDescent="0.25">
      <c r="B110" s="17" t="s">
        <v>10</v>
      </c>
      <c r="C110" s="18">
        <v>17330500000</v>
      </c>
      <c r="D110" s="18">
        <v>5763064608</v>
      </c>
      <c r="E110" s="19">
        <f>+D110/C110</f>
        <v>0.33253885392804594</v>
      </c>
      <c r="F110" s="18">
        <v>400007849.23000002</v>
      </c>
      <c r="G110" s="19">
        <f>+F110/C110</f>
        <v>2.3081148797207237E-2</v>
      </c>
      <c r="H110" s="18">
        <v>400007849.23000002</v>
      </c>
      <c r="I110" s="19">
        <f>+H110/C110</f>
        <v>2.3081148797207237E-2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94945200000</v>
      </c>
      <c r="D112" s="21">
        <f>+D110+D105</f>
        <v>44176337485.25</v>
      </c>
      <c r="E112" s="22">
        <f>+D112/C112</f>
        <v>0.46528247331355349</v>
      </c>
      <c r="F112" s="21">
        <f>+F110+F105</f>
        <v>8238470554.2399998</v>
      </c>
      <c r="G112" s="22">
        <f>+F112/C112</f>
        <v>8.6770795724691721E-2</v>
      </c>
      <c r="H112" s="21">
        <f>+H110+H105</f>
        <v>8238470554.2399998</v>
      </c>
      <c r="I112" s="22">
        <f>+H112/C112</f>
        <v>8.6770795724691721E-2</v>
      </c>
    </row>
    <row r="115" spans="2:9" x14ac:dyDescent="0.25">
      <c r="F115" s="16"/>
    </row>
    <row r="119" spans="2:9" ht="24" x14ac:dyDescent="0.35">
      <c r="D119" s="45" t="s">
        <v>17</v>
      </c>
      <c r="E119" s="45"/>
      <c r="F119" s="45"/>
      <c r="G119" s="45"/>
      <c r="H119" s="45"/>
      <c r="I119" s="45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940377010000</v>
      </c>
      <c r="D126" s="18">
        <f>+D127+D128+D129+D130</f>
        <v>391703933450.81</v>
      </c>
      <c r="E126" s="19">
        <f>+D126/C126</f>
        <v>0.41653924892401401</v>
      </c>
      <c r="F126" s="18">
        <f>+F127+F128+F129+F130</f>
        <v>40397747143.809998</v>
      </c>
      <c r="G126" s="19">
        <f>+F126/C126</f>
        <v>4.2959096951774689E-2</v>
      </c>
      <c r="H126" s="18">
        <f>+H127+H128+H129+H130</f>
        <v>40397747143.809998</v>
      </c>
      <c r="I126" s="19">
        <f>+H126/C126</f>
        <v>4.2959096951774689E-2</v>
      </c>
    </row>
    <row r="127" spans="2:9" ht="18" customHeight="1" x14ac:dyDescent="0.3">
      <c r="B127" s="23" t="s">
        <v>8</v>
      </c>
      <c r="C127" s="24">
        <v>21360500000</v>
      </c>
      <c r="D127" s="24">
        <v>4473009922</v>
      </c>
      <c r="E127" s="25">
        <f>+D127/C127</f>
        <v>0.2094056750544229</v>
      </c>
      <c r="F127" s="24">
        <v>4343070326</v>
      </c>
      <c r="G127" s="25">
        <f t="shared" ref="G127:G130" si="20">+F127/C127</f>
        <v>0.20332250303129609</v>
      </c>
      <c r="H127" s="24">
        <v>4343070326</v>
      </c>
      <c r="I127" s="26">
        <f t="shared" ref="I127" si="21">+H127/C127</f>
        <v>0.20332250303129609</v>
      </c>
    </row>
    <row r="128" spans="2:9" ht="18" customHeight="1" x14ac:dyDescent="0.3">
      <c r="B128" s="27" t="s">
        <v>13</v>
      </c>
      <c r="C128" s="28">
        <v>70059900000</v>
      </c>
      <c r="D128" s="28">
        <v>48889245950.769997</v>
      </c>
      <c r="E128" s="29">
        <f t="shared" ref="E128:E129" si="22">+D128/C128</f>
        <v>0.69782066418550404</v>
      </c>
      <c r="F128" s="28">
        <v>1407710692.96</v>
      </c>
      <c r="G128" s="29">
        <f t="shared" si="20"/>
        <v>2.0092958924577398E-2</v>
      </c>
      <c r="H128" s="28">
        <v>1407710692.96</v>
      </c>
      <c r="I128" s="30">
        <f>+H128/C128</f>
        <v>2.0092958924577398E-2</v>
      </c>
    </row>
    <row r="129" spans="2:9" ht="18" customHeight="1" x14ac:dyDescent="0.3">
      <c r="B129" s="27" t="s">
        <v>14</v>
      </c>
      <c r="C129" s="28">
        <v>847685300000</v>
      </c>
      <c r="D129" s="28">
        <v>338341677578.03998</v>
      </c>
      <c r="E129" s="29">
        <f t="shared" si="22"/>
        <v>0.39913595007255637</v>
      </c>
      <c r="F129" s="28">
        <v>34646966124.849998</v>
      </c>
      <c r="G129" s="29">
        <f t="shared" si="20"/>
        <v>4.0872439482966143E-2</v>
      </c>
      <c r="H129" s="28">
        <v>34646966124.849998</v>
      </c>
      <c r="I129" s="30">
        <f t="shared" ref="I129:I130" si="23">+H129/C129</f>
        <v>4.0872439482966143E-2</v>
      </c>
    </row>
    <row r="130" spans="2:9" ht="30" customHeight="1" x14ac:dyDescent="0.25">
      <c r="B130" s="34" t="s">
        <v>15</v>
      </c>
      <c r="C130" s="39">
        <v>1271310000</v>
      </c>
      <c r="D130" s="39">
        <v>0</v>
      </c>
      <c r="E130" s="40">
        <f>+D130/C130</f>
        <v>0</v>
      </c>
      <c r="F130" s="39">
        <v>0</v>
      </c>
      <c r="G130" s="40">
        <f t="shared" si="20"/>
        <v>0</v>
      </c>
      <c r="H130" s="39">
        <v>0</v>
      </c>
      <c r="I130" s="41">
        <f t="shared" si="23"/>
        <v>0</v>
      </c>
    </row>
    <row r="131" spans="2:9" ht="18" customHeight="1" x14ac:dyDescent="0.25">
      <c r="B131" s="17" t="s">
        <v>10</v>
      </c>
      <c r="C131" s="18">
        <v>351418800000</v>
      </c>
      <c r="D131" s="18">
        <v>217175081928.62</v>
      </c>
      <c r="E131" s="19">
        <f>+D131/C131</f>
        <v>0.61799505868388371</v>
      </c>
      <c r="F131" s="18">
        <v>315736782.32999998</v>
      </c>
      <c r="G131" s="19">
        <f>+F131/C131</f>
        <v>8.9846298015359451E-4</v>
      </c>
      <c r="H131" s="18">
        <v>315736782.32999998</v>
      </c>
      <c r="I131" s="19">
        <f>+H131/C131</f>
        <v>8.9846298015359451E-4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1291795810000</v>
      </c>
      <c r="D133" s="8">
        <f>+D126+D131</f>
        <v>608879015379.42993</v>
      </c>
      <c r="E133" s="9">
        <f>+D133/C133</f>
        <v>0.471343079661661</v>
      </c>
      <c r="F133" s="8">
        <f>+F126+F131</f>
        <v>40713483926.139999</v>
      </c>
      <c r="G133" s="9">
        <f>+F133/C133</f>
        <v>3.1516965460772005E-2</v>
      </c>
      <c r="H133" s="8">
        <f>+H126+H131</f>
        <v>40713483926.139999</v>
      </c>
      <c r="I133" s="9">
        <f>+H133/C133</f>
        <v>3.1516965460772005E-2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2TV4CCKVFCYA-1167877901-593</_dlc_DocId>
    <_dlc_DocIdUrl xmlns="81cc8fc0-8d1e-4295-8f37-5d076116407c">
      <Url>https://www.minjusticia.gov.co/ministerio/_layouts/15/DocIdRedir.aspx?ID=2TV4CCKVFCYA-1167877901-593</Url>
      <Description>2TV4CCKVFCYA-1167877901-593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B8BA5D-034D-477A-8A67-941CFE0EAAEA}"/>
</file>

<file path=customXml/itemProps2.xml><?xml version="1.0" encoding="utf-8"?>
<ds:datastoreItem xmlns:ds="http://schemas.openxmlformats.org/officeDocument/2006/customXml" ds:itemID="{BB39DD07-2889-4121-8FB3-05C048F3D1D3}"/>
</file>

<file path=customXml/itemProps3.xml><?xml version="1.0" encoding="utf-8"?>
<ds:datastoreItem xmlns:ds="http://schemas.openxmlformats.org/officeDocument/2006/customXml" ds:itemID="{257ABE2A-2D0D-4C17-B530-BD011414B42D}"/>
</file>

<file path=customXml/itemProps4.xml><?xml version="1.0" encoding="utf-8"?>
<ds:datastoreItem xmlns:ds="http://schemas.openxmlformats.org/officeDocument/2006/customXml" ds:itemID="{013599BA-54AE-4844-9759-F81005F67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2021-04-09T16:38:01Z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d3975308-aca7-4adf-a978-2be1d10a9970</vt:lpwstr>
  </property>
</Properties>
</file>