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2\PRESUPUESTO 2022\INFORMES MINHACIENDA Y WEB\WEB\RESERVA\"/>
    </mc:Choice>
  </mc:AlternateContent>
  <bookViews>
    <workbookView xWindow="0" yWindow="0" windowWidth="20490" windowHeight="9045" firstSheet="1" activeTab="1"/>
  </bookViews>
  <sheets>
    <sheet name="REP_EPG034_EjecucionPresupu (2" sheetId="5" state="hidden" r:id="rId1"/>
    <sheet name="Hoja1" sheetId="1" r:id="rId2"/>
  </sheets>
  <definedNames>
    <definedName name="_xlnm._FilterDatabase" localSheetId="0" hidden="1">'REP_EPG034_EjecucionPresupu (2'!$A$4:$W$74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1" l="1"/>
  <c r="D104" i="1"/>
  <c r="C104" i="1"/>
  <c r="F103" i="1"/>
  <c r="D103" i="1"/>
  <c r="C103" i="1"/>
  <c r="F102" i="1"/>
  <c r="D102" i="1"/>
  <c r="C102" i="1"/>
  <c r="F101" i="1"/>
  <c r="D101" i="1"/>
  <c r="C101" i="1"/>
  <c r="F84" i="1"/>
  <c r="D84" i="1"/>
  <c r="C84" i="1"/>
  <c r="F83" i="1"/>
  <c r="F21" i="1" s="1"/>
  <c r="D83" i="1"/>
  <c r="D21" i="1" s="1"/>
  <c r="C83" i="1"/>
  <c r="C21" i="1" s="1"/>
  <c r="F82" i="1"/>
  <c r="D82" i="1"/>
  <c r="C82" i="1"/>
  <c r="F81" i="1"/>
  <c r="D81" i="1"/>
  <c r="C81" i="1"/>
  <c r="F80" i="1"/>
  <c r="D80" i="1"/>
  <c r="C80" i="1"/>
  <c r="F79" i="1"/>
  <c r="D79" i="1"/>
  <c r="C79" i="1"/>
  <c r="F62" i="1"/>
  <c r="D62" i="1"/>
  <c r="C62" i="1"/>
  <c r="F61" i="1"/>
  <c r="D61" i="1"/>
  <c r="C61" i="1"/>
  <c r="F60" i="1"/>
  <c r="D60" i="1"/>
  <c r="C60" i="1"/>
  <c r="F42" i="1"/>
  <c r="D42" i="1"/>
  <c r="C42" i="1"/>
  <c r="F41" i="1"/>
  <c r="D41" i="1"/>
  <c r="C41" i="1"/>
  <c r="F40" i="1"/>
  <c r="D40" i="1"/>
  <c r="C40" i="1"/>
  <c r="F39" i="1"/>
  <c r="D39" i="1"/>
  <c r="C39" i="1"/>
  <c r="F19" i="1" l="1"/>
  <c r="C59" i="1"/>
  <c r="F17" i="1"/>
  <c r="F22" i="1"/>
  <c r="F18" i="1"/>
  <c r="F100" i="1"/>
  <c r="D17" i="1"/>
  <c r="C22" i="1"/>
  <c r="C19" i="1"/>
  <c r="D22" i="1"/>
  <c r="C18" i="1"/>
  <c r="D19" i="1"/>
  <c r="C100" i="1"/>
  <c r="C17" i="1"/>
  <c r="D18" i="1"/>
  <c r="D100" i="1"/>
  <c r="E101" i="1"/>
  <c r="G101" i="1"/>
  <c r="D59" i="1"/>
  <c r="F38" i="1"/>
  <c r="F59" i="1"/>
  <c r="C38" i="1"/>
  <c r="D38" i="1"/>
  <c r="E39" i="1"/>
  <c r="G39" i="1"/>
  <c r="G61" i="1" l="1"/>
  <c r="E61" i="1"/>
  <c r="E84" i="1" l="1"/>
  <c r="E62" i="1"/>
  <c r="E60" i="1"/>
  <c r="G82" i="1" l="1"/>
  <c r="E82" i="1"/>
  <c r="D20" i="1"/>
  <c r="C20" i="1"/>
  <c r="G84" i="1"/>
  <c r="G83" i="1"/>
  <c r="G81" i="1"/>
  <c r="G79" i="1"/>
  <c r="G62" i="1"/>
  <c r="E41" i="1"/>
  <c r="G41" i="1"/>
  <c r="E40" i="1"/>
  <c r="G40" i="1"/>
  <c r="E79" i="1"/>
  <c r="F20" i="1"/>
  <c r="E102" i="1"/>
  <c r="E103" i="1"/>
  <c r="E80" i="1"/>
  <c r="E81" i="1"/>
  <c r="E83" i="1"/>
  <c r="C44" i="1"/>
  <c r="F106" i="1"/>
  <c r="D106" i="1"/>
  <c r="C106" i="1"/>
  <c r="C78" i="1"/>
  <c r="C86" i="1" s="1"/>
  <c r="F78" i="1"/>
  <c r="D78" i="1"/>
  <c r="F64" i="1"/>
  <c r="D64" i="1"/>
  <c r="C64" i="1"/>
  <c r="F44" i="1"/>
  <c r="D44" i="1"/>
  <c r="G104" i="1"/>
  <c r="G103" i="1"/>
  <c r="G102" i="1"/>
  <c r="E104" i="1"/>
  <c r="G80" i="1"/>
  <c r="G60" i="1"/>
  <c r="G42" i="1"/>
  <c r="E42" i="1"/>
  <c r="E17" i="1" l="1"/>
  <c r="G59" i="1"/>
  <c r="E20" i="1"/>
  <c r="G22" i="1"/>
  <c r="E21" i="1"/>
  <c r="E78" i="1"/>
  <c r="G64" i="1"/>
  <c r="G17" i="1"/>
  <c r="G21" i="1"/>
  <c r="G20" i="1"/>
  <c r="G78" i="1"/>
  <c r="D86" i="1"/>
  <c r="E86" i="1" s="1"/>
  <c r="F16" i="1"/>
  <c r="F24" i="1" s="1"/>
  <c r="E22" i="1"/>
  <c r="G19" i="1"/>
  <c r="G38" i="1"/>
  <c r="G18" i="1"/>
  <c r="E44" i="1"/>
  <c r="G44" i="1"/>
  <c r="C16" i="1"/>
  <c r="C24" i="1" s="1"/>
  <c r="E19" i="1"/>
  <c r="G106" i="1"/>
  <c r="E106" i="1"/>
  <c r="G100" i="1"/>
  <c r="E100" i="1"/>
  <c r="F86" i="1"/>
  <c r="G86" i="1" s="1"/>
  <c r="E59" i="1"/>
  <c r="E18" i="1"/>
  <c r="E38" i="1"/>
  <c r="D16" i="1"/>
  <c r="E64" i="1" l="1"/>
  <c r="G24" i="1"/>
  <c r="G16" i="1"/>
  <c r="E16" i="1"/>
  <c r="D24" i="1"/>
  <c r="E24" i="1" s="1"/>
</calcChain>
</file>

<file path=xl/sharedStrings.xml><?xml version="1.0" encoding="utf-8"?>
<sst xmlns="http://schemas.openxmlformats.org/spreadsheetml/2006/main" count="1132" uniqueCount="177">
  <si>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</si>
  <si>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</si>
  <si>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</si>
  <si>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</si>
  <si>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</si>
  <si>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</si>
  <si>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</si>
  <si>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</si>
  <si>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</si>
  <si>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</si>
  <si>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</si>
  <si>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</si>
  <si>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</si>
  <si>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</si>
  <si>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</si>
  <si>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</si>
  <si>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</si>
  <si>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</si>
  <si>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</si>
  <si>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</si>
  <si>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</si>
  <si>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</si>
  <si>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</si>
  <si>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</si>
  <si>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</si>
  <si>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</si>
  <si>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</si>
  <si>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</si>
  <si>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</si>
  <si>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</si>
  <si>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</si>
  <si>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</si>
  <si>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</si>
  <si>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</si>
  <si>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</si>
  <si>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</si>
  <si>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</si>
  <si>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</si>
  <si>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</si>
  <si>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</si>
  <si>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</si>
  <si>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</si>
  <si>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</si>
  <si>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</si>
  <si>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</si>
  <si>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</si>
  <si>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</si>
  <si>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</si>
  <si>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</si>
  <si>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</si>
  <si>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</si>
  <si>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</si>
  <si>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</si>
  <si>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</si>
  <si>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</si>
  <si>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</si>
  <si>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</si>
  <si>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</si>
  <si>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</si>
  <si>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</si>
  <si>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</si>
  <si>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</si>
  <si>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</si>
  <si>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</si>
  <si>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</si>
  <si>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</si>
  <si>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</si>
  <si>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</si>
  <si>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</si>
  <si>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</si>
  <si>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</si>
  <si>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</si>
  <si>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A-03-10-01-001</t>
  </si>
  <si>
    <t>001</t>
  </si>
  <si>
    <t>SENTENCIAS</t>
  </si>
  <si>
    <t>A-03-10-01-002</t>
  </si>
  <si>
    <t>002</t>
  </si>
  <si>
    <t>CONCILIACIONES</t>
  </si>
  <si>
    <t>08</t>
  </si>
  <si>
    <t>C</t>
  </si>
  <si>
    <t>0800</t>
  </si>
  <si>
    <t>2</t>
  </si>
  <si>
    <t>1202</t>
  </si>
  <si>
    <t>14</t>
  </si>
  <si>
    <t>15</t>
  </si>
  <si>
    <t>13</t>
  </si>
  <si>
    <t>1203</t>
  </si>
  <si>
    <t>4</t>
  </si>
  <si>
    <t>1204</t>
  </si>
  <si>
    <t>5</t>
  </si>
  <si>
    <t>1207</t>
  </si>
  <si>
    <t>9</t>
  </si>
  <si>
    <t>C-1299-0800-6</t>
  </si>
  <si>
    <t>1299</t>
  </si>
  <si>
    <t>6</t>
  </si>
  <si>
    <t>C-1299-0800-7</t>
  </si>
  <si>
    <t>7</t>
  </si>
  <si>
    <t>8</t>
  </si>
  <si>
    <t>12-04-00</t>
  </si>
  <si>
    <t>SUPERINTENDENCIA DE NOTARIADO Y REGISTRO</t>
  </si>
  <si>
    <t>Propios</t>
  </si>
  <si>
    <t>20</t>
  </si>
  <si>
    <t>26</t>
  </si>
  <si>
    <t>21</t>
  </si>
  <si>
    <t>014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</si>
  <si>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</si>
  <si>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</si>
  <si>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</si>
  <si>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</si>
  <si>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</si>
  <si>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</si>
  <si>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</si>
  <si>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</si>
  <si>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</si>
  <si>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</si>
  <si>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PROTECCIÓN DE LOS DERECHOS DE LA PROPIEDAD INMOBILIARIA SNR 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</si>
  <si>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</si>
  <si>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</si>
  <si>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</si>
  <si>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</si>
  <si>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</si>
  <si>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</si>
  <si>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</si>
  <si>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</si>
  <si>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A-05-01-01</t>
  </si>
  <si>
    <t>05</t>
  </si>
  <si>
    <t>MATERIALES Y SUMINISTROS</t>
  </si>
  <si>
    <t>A-05-01-02</t>
  </si>
  <si>
    <t>ADQUISICIÓN DE SERVICIOS</t>
  </si>
  <si>
    <t>A-08-03</t>
  </si>
  <si>
    <t>TASAS Y DERECHOS ADMINISTRATIVOS</t>
  </si>
  <si>
    <t>C-1206-0800-6</t>
  </si>
  <si>
    <t>1206</t>
  </si>
  <si>
    <t>C-1206-0800-7</t>
  </si>
  <si>
    <t>ACTUALIZACIÓN  DE LOS PROCESOS EDUCATIVOS EN LOS ESTABLECIMIENTOS DE RECLUSIÓN DEL SISTEMA PENITENCIARIO Y CARCELARIO COLOMBIANO GARANTIZANDO EL DERECHO FUNDAMENTAL A LA EDUCACIÓN Y AL PROCESO DE TRATAMIENTO PENITENCIARIO.    NACIONAL</t>
  </si>
  <si>
    <t>C-1206-0800-8</t>
  </si>
  <si>
    <t>C-1206-0800-9</t>
  </si>
  <si>
    <t>FORTALECIMIENTO DE LA GESTIÓN ARCHIVISTICA DEL INSTITUTO NACIONAL PENITENCIARIO Y CARCELARIO  NACIONAL</t>
  </si>
  <si>
    <t>3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</si>
  <si>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</si>
  <si>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</si>
  <si>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</si>
  <si>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</si>
  <si>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</si>
  <si>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</si>
  <si>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</si>
  <si>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</si>
  <si>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</si>
  <si>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IMPLEMENTACIÓN DE SALAS PARA LA REALIZACIÓN DE AUDIENCIAS Y DILIGENCIAS JUDICIALES EN LOS ESTABLECIMIENTOS DE RECLUSIÓN DEL ORDEN   NACIONAL</t>
  </si>
  <si>
    <t>FORTALECIMIENTO TECNOLÓGICO DE LA SEGURIDAD EN LOS ESTABLECIMIENTOS DE RECLUSIÓN DEL ORDEN NACIONAL  NACIONAL</t>
  </si>
  <si>
    <t>C-1299-0800-3</t>
  </si>
  <si>
    <t>FORTALECIMIENTO EN LA APLICACIÓN DE LA GESTIÓN DOCUMENTAL   EN LA UNIDAD DE SERVICIOS PENITENCIARIOS Y CARCELARIOS  BOGOTÁ</t>
  </si>
  <si>
    <t>Reservas</t>
  </si>
  <si>
    <t>VALOR MAXIMO A CONSTITUIR</t>
  </si>
  <si>
    <t>VALOR CONSTITUIDO</t>
  </si>
  <si>
    <t>C-1202-0800-14</t>
  </si>
  <si>
    <t>MEJORAMIENTO DEL ACCESO A LA JUSTICIA LOCAL Y RURAL A NIVEL NACIONAL</t>
  </si>
  <si>
    <t>C-1202-0800-15</t>
  </si>
  <si>
    <t>FORTALECIMIENTO DE LA JUSTICIA CON ENFOQUE DIFERENCIAL A NIVEL NACIONAL</t>
  </si>
  <si>
    <t>C-1202-0800-16</t>
  </si>
  <si>
    <t>AMPLIACIÓN DE CAPACIDADES PARA LA ARTICULACIÓN Y PROMOCIÓN DE LA JUSTICIA FORMAL A NIVEL NACIONAL</t>
  </si>
  <si>
    <t>C-1203-0800-4</t>
  </si>
  <si>
    <t>DESARROLLO INTEGRAL DE LOS MÉTODOS DE RESOLUCIÓN DE CONFLICTOS A NIVEL NACIONAL</t>
  </si>
  <si>
    <t>C-1204-0800-5</t>
  </si>
  <si>
    <t>FORTALECIMIENTO DE LA ARTICULACIÓN INSTITUCIONAL EN LA APLICACIÓN DE LOS MECANISMOS DE JUSTICIA TRANSICIONAL A NIVEL NACIONAL</t>
  </si>
  <si>
    <t>C-1207-0800-9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</si>
  <si>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</si>
  <si>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</si>
  <si>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</si>
  <si>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C-1299-0800-8</t>
  </si>
  <si>
    <t>FORTALECIMIENTO DE LA GESTIÓN TECNOLÓGICA CON ENFOQUE DE INVESTIGACIÓN, DESARROLLO E INNOVACIÓN PARA EL MEJORAMIENTO DEL ACCESO A LA JUSTICIA A NIVEL NACIONAL</t>
  </si>
  <si>
    <t>A-03-04-02-014</t>
  </si>
  <si>
    <t>IMPLEMENTACIÓN DE HERRAMIENTAS DE EVALUACIÓN PENITENCIARIA  NACIONAL</t>
  </si>
  <si>
    <t>FORTALECIMIENTO EN LA PRESTACIÓN DEL SERVICIO DE FORMACIÓN VIRTUAL AL CUERPO DE CUSTODIA Y VIGILANCIA DEL INPEC A NIVEL NACIONAL</t>
  </si>
  <si>
    <t>Enero-Febrero</t>
  </si>
  <si>
    <t>AUXILIO FUNERARIO (NO DE PENSIONES)</t>
  </si>
  <si>
    <t>Reservas Presupuestales a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</si>
</sst>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[$-1240A]&quot;$&quot;\ #,##0.00;\-&quot;$&quot;\ 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6"/>
      <color rgb="FF002060"/>
      <name val="Century Gothic"/>
      <family val="2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14" fillId="0" borderId="0" xfId="3" applyFont="1" applyFill="1" applyBorder="1"/>
    <xf numFmtId="0" fontId="15" fillId="0" borderId="1" xfId="0" applyNumberFormat="1" applyFont="1" applyFill="1" applyBorder="1" applyAlignment="1">
      <alignment horizontal="center" vertical="center" wrapText="1" readingOrder="1"/>
    </xf>
    <xf numFmtId="0" fontId="15" fillId="0" borderId="1" xfId="0" applyNumberFormat="1" applyFont="1" applyFill="1" applyBorder="1" applyAlignment="1">
      <alignment horizontal="left" vertical="center" wrapText="1" readingOrder="1"/>
    </xf>
    <xf numFmtId="0" fontId="15" fillId="0" borderId="1" xfId="0" applyNumberFormat="1" applyFont="1" applyFill="1" applyBorder="1" applyAlignment="1">
      <alignment vertical="center" wrapText="1" readingOrder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3" fillId="0" borderId="1" xfId="0" applyNumberFormat="1" applyFont="1" applyFill="1" applyBorder="1" applyAlignment="1">
      <alignment horizontal="left" vertical="center" wrapText="1" readingOrder="1"/>
    </xf>
    <xf numFmtId="0" fontId="16" fillId="0" borderId="1" xfId="0" applyNumberFormat="1" applyFont="1" applyFill="1" applyBorder="1" applyAlignment="1">
      <alignment horizontal="right" vertical="center" wrapText="1" readingOrder="1"/>
    </xf>
    <xf numFmtId="0" fontId="13" fillId="0" borderId="1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165" fontId="15" fillId="0" borderId="1" xfId="0" applyNumberFormat="1" applyFont="1" applyFill="1" applyBorder="1" applyAlignment="1">
      <alignment horizontal="right" vertical="center" wrapText="1" readingOrder="1"/>
    </xf>
    <xf numFmtId="0" fontId="12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6">
    <cellStyle name="Millares" xfId="1" builtinId="3"/>
    <cellStyle name="Millares [0] 2" xfId="5"/>
    <cellStyle name="Normal" xfId="0" builtinId="0"/>
    <cellStyle name="Normal 2" xfId="3"/>
    <cellStyle name="Porcentaje" xfId="2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48</xdr:row>
      <xdr:rowOff>114299</xdr:rowOff>
    </xdr:from>
    <xdr:to>
      <xdr:col>2</xdr:col>
      <xdr:colOff>714375</xdr:colOff>
      <xdr:row>54</xdr:row>
      <xdr:rowOff>142874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69</xdr:row>
      <xdr:rowOff>28575</xdr:rowOff>
    </xdr:from>
    <xdr:to>
      <xdr:col>2</xdr:col>
      <xdr:colOff>800100</xdr:colOff>
      <xdr:row>73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202407</xdr:colOff>
      <xdr:row>92</xdr:row>
      <xdr:rowOff>119065</xdr:rowOff>
    </xdr:from>
    <xdr:to>
      <xdr:col>2</xdr:col>
      <xdr:colOff>332246</xdr:colOff>
      <xdr:row>96</xdr:row>
      <xdr:rowOff>59532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4407" y="18883315"/>
          <a:ext cx="3439777" cy="82153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571501</xdr:colOff>
      <xdr:row>2</xdr:row>
      <xdr:rowOff>126207</xdr:rowOff>
    </xdr:from>
    <xdr:to>
      <xdr:col>1</xdr:col>
      <xdr:colOff>2143125</xdr:colOff>
      <xdr:row>9</xdr:row>
      <xdr:rowOff>178593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33501" y="507207"/>
          <a:ext cx="1571624" cy="150494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30</xdr:row>
      <xdr:rowOff>0</xdr:rowOff>
    </xdr:from>
    <xdr:to>
      <xdr:col>2</xdr:col>
      <xdr:colOff>1034919</xdr:colOff>
      <xdr:row>33</xdr:row>
      <xdr:rowOff>47625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2001" y="6172200"/>
          <a:ext cx="4349618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showGridLines="0" topLeftCell="O68" workbookViewId="0">
      <selection activeCell="C9" sqref="C9:C10"/>
    </sheetView>
  </sheetViews>
  <sheetFormatPr baseColWidth="10" defaultRowHeight="15"/>
  <cols>
    <col min="1" max="1" width="13.42578125" style="42" customWidth="1"/>
    <col min="2" max="2" width="27" style="42" customWidth="1"/>
    <col min="3" max="3" width="21.5703125" style="42" customWidth="1"/>
    <col min="4" max="4" width="5.42578125" style="42" customWidth="1"/>
    <col min="5" max="6" width="9.140625" style="42" bestFit="1" customWidth="1"/>
    <col min="7" max="7" width="9" style="42" bestFit="1" customWidth="1"/>
    <col min="8" max="9" width="9.42578125" style="42" bestFit="1" customWidth="1"/>
    <col min="10" max="11" width="9.85546875" style="42" bestFit="1" customWidth="1"/>
    <col min="12" max="12" width="11.140625" style="42" bestFit="1" customWidth="1"/>
    <col min="13" max="13" width="12.140625" style="42" bestFit="1" customWidth="1"/>
    <col min="14" max="14" width="9" style="42" bestFit="1" customWidth="1"/>
    <col min="15" max="15" width="8.42578125" style="42" bestFit="1" customWidth="1"/>
    <col min="16" max="16" width="27.5703125" style="42" customWidth="1"/>
    <col min="17" max="17" width="19.28515625" style="42" bestFit="1" customWidth="1"/>
    <col min="18" max="18" width="18" style="42" bestFit="1" customWidth="1"/>
    <col min="19" max="19" width="18.140625" style="42" bestFit="1" customWidth="1"/>
    <col min="20" max="22" width="18.85546875" style="42" customWidth="1"/>
    <col min="23" max="23" width="0" style="42" hidden="1" customWidth="1"/>
    <col min="24" max="24" width="6.42578125" style="42" customWidth="1"/>
    <col min="25" max="16384" width="11.42578125" style="42"/>
  </cols>
  <sheetData>
    <row r="1" spans="1:22">
      <c r="A1" s="49" t="s">
        <v>15</v>
      </c>
      <c r="B1" s="49">
        <v>2022</v>
      </c>
      <c r="C1" s="50" t="s">
        <v>16</v>
      </c>
      <c r="D1" s="50" t="s">
        <v>16</v>
      </c>
      <c r="E1" s="50" t="s">
        <v>16</v>
      </c>
      <c r="F1" s="50" t="s">
        <v>16</v>
      </c>
      <c r="G1" s="50" t="s">
        <v>16</v>
      </c>
      <c r="H1" s="50" t="s">
        <v>16</v>
      </c>
      <c r="I1" s="50" t="s">
        <v>16</v>
      </c>
      <c r="J1" s="50" t="s">
        <v>16</v>
      </c>
      <c r="K1" s="50" t="s">
        <v>16</v>
      </c>
      <c r="L1" s="50" t="s">
        <v>16</v>
      </c>
      <c r="M1" s="50" t="s">
        <v>16</v>
      </c>
      <c r="N1" s="50" t="s">
        <v>16</v>
      </c>
      <c r="O1" s="50" t="s">
        <v>16</v>
      </c>
      <c r="P1" s="50" t="s">
        <v>16</v>
      </c>
      <c r="Q1" s="50" t="s">
        <v>16</v>
      </c>
      <c r="R1" s="50" t="s">
        <v>16</v>
      </c>
      <c r="S1" s="50" t="s">
        <v>16</v>
      </c>
      <c r="T1" s="50" t="s">
        <v>16</v>
      </c>
      <c r="U1" s="50" t="s">
        <v>16</v>
      </c>
      <c r="V1" s="50" t="s">
        <v>16</v>
      </c>
    </row>
    <row r="2" spans="1:22">
      <c r="A2" s="49" t="s">
        <v>17</v>
      </c>
      <c r="B2" s="49" t="s">
        <v>152</v>
      </c>
      <c r="C2" s="50" t="s">
        <v>16</v>
      </c>
      <c r="D2" s="50" t="s">
        <v>16</v>
      </c>
      <c r="E2" s="50" t="s">
        <v>16</v>
      </c>
      <c r="F2" s="50" t="s">
        <v>16</v>
      </c>
      <c r="G2" s="50" t="s">
        <v>16</v>
      </c>
      <c r="H2" s="50" t="s">
        <v>16</v>
      </c>
      <c r="I2" s="50" t="s">
        <v>16</v>
      </c>
      <c r="J2" s="50" t="s">
        <v>16</v>
      </c>
      <c r="K2" s="50" t="s">
        <v>16</v>
      </c>
      <c r="L2" s="50" t="s">
        <v>16</v>
      </c>
      <c r="M2" s="50" t="s">
        <v>16</v>
      </c>
      <c r="N2" s="50" t="s">
        <v>16</v>
      </c>
      <c r="O2" s="50" t="s">
        <v>16</v>
      </c>
      <c r="P2" s="50" t="s">
        <v>16</v>
      </c>
      <c r="Q2" s="50" t="s">
        <v>16</v>
      </c>
      <c r="R2" s="50" t="s">
        <v>16</v>
      </c>
      <c r="S2" s="50" t="s">
        <v>16</v>
      </c>
      <c r="T2" s="50" t="s">
        <v>16</v>
      </c>
      <c r="U2" s="50" t="s">
        <v>16</v>
      </c>
      <c r="V2" s="50" t="s">
        <v>16</v>
      </c>
    </row>
    <row r="3" spans="1:22">
      <c r="A3" s="49" t="s">
        <v>18</v>
      </c>
      <c r="B3" s="49" t="s">
        <v>174</v>
      </c>
      <c r="C3" s="50" t="s">
        <v>16</v>
      </c>
      <c r="D3" s="50" t="s">
        <v>16</v>
      </c>
      <c r="E3" s="50" t="s">
        <v>16</v>
      </c>
      <c r="F3" s="50" t="s">
        <v>16</v>
      </c>
      <c r="G3" s="50" t="s">
        <v>16</v>
      </c>
      <c r="H3" s="50" t="s">
        <v>16</v>
      </c>
      <c r="I3" s="50" t="s">
        <v>16</v>
      </c>
      <c r="J3" s="50" t="s">
        <v>16</v>
      </c>
      <c r="K3" s="50" t="s">
        <v>16</v>
      </c>
      <c r="L3" s="50" t="s">
        <v>16</v>
      </c>
      <c r="M3" s="50" t="s">
        <v>16</v>
      </c>
      <c r="N3" s="50" t="s">
        <v>16</v>
      </c>
      <c r="O3" s="50" t="s">
        <v>16</v>
      </c>
      <c r="P3" s="50" t="s">
        <v>16</v>
      </c>
      <c r="Q3" s="50" t="s">
        <v>16</v>
      </c>
      <c r="R3" s="50" t="s">
        <v>16</v>
      </c>
      <c r="S3" s="50" t="s">
        <v>16</v>
      </c>
      <c r="T3" s="50" t="s">
        <v>16</v>
      </c>
      <c r="U3" s="50" t="s">
        <v>16</v>
      </c>
      <c r="V3" s="50" t="s">
        <v>16</v>
      </c>
    </row>
    <row r="4" spans="1:22" ht="24">
      <c r="A4" s="49" t="s">
        <v>19</v>
      </c>
      <c r="B4" s="49" t="s">
        <v>20</v>
      </c>
      <c r="C4" s="49" t="s">
        <v>21</v>
      </c>
      <c r="D4" s="49" t="s">
        <v>22</v>
      </c>
      <c r="E4" s="49" t="s">
        <v>23</v>
      </c>
      <c r="F4" s="49" t="s">
        <v>24</v>
      </c>
      <c r="G4" s="49" t="s">
        <v>25</v>
      </c>
      <c r="H4" s="49" t="s">
        <v>26</v>
      </c>
      <c r="I4" s="49" t="s">
        <v>27</v>
      </c>
      <c r="J4" s="49" t="s">
        <v>28</v>
      </c>
      <c r="K4" s="49" t="s">
        <v>29</v>
      </c>
      <c r="L4" s="49" t="s">
        <v>30</v>
      </c>
      <c r="M4" s="49" t="s">
        <v>31</v>
      </c>
      <c r="N4" s="49" t="s">
        <v>32</v>
      </c>
      <c r="O4" s="49" t="s">
        <v>33</v>
      </c>
      <c r="P4" s="49" t="s">
        <v>34</v>
      </c>
      <c r="Q4" s="49" t="s">
        <v>153</v>
      </c>
      <c r="R4" s="49" t="s">
        <v>154</v>
      </c>
      <c r="S4" s="49" t="s">
        <v>35</v>
      </c>
      <c r="T4" s="49" t="s">
        <v>36</v>
      </c>
      <c r="U4" s="49" t="s">
        <v>37</v>
      </c>
      <c r="V4" s="49" t="s">
        <v>38</v>
      </c>
    </row>
    <row r="5" spans="1:22" ht="22.5">
      <c r="A5" s="43" t="s">
        <v>39</v>
      </c>
      <c r="B5" s="44" t="s">
        <v>40</v>
      </c>
      <c r="C5" s="45" t="s">
        <v>48</v>
      </c>
      <c r="D5" s="43" t="s">
        <v>42</v>
      </c>
      <c r="E5" s="43" t="s">
        <v>43</v>
      </c>
      <c r="F5" s="43" t="s">
        <v>43</v>
      </c>
      <c r="G5" s="43" t="s">
        <v>49</v>
      </c>
      <c r="H5" s="43"/>
      <c r="I5" s="43"/>
      <c r="J5" s="43"/>
      <c r="K5" s="43"/>
      <c r="L5" s="43"/>
      <c r="M5" s="43" t="s">
        <v>44</v>
      </c>
      <c r="N5" s="43" t="s">
        <v>45</v>
      </c>
      <c r="O5" s="43" t="s">
        <v>46</v>
      </c>
      <c r="P5" s="44" t="s">
        <v>50</v>
      </c>
      <c r="Q5" s="46" t="s">
        <v>16</v>
      </c>
      <c r="R5" s="46" t="s">
        <v>16</v>
      </c>
      <c r="S5" s="51">
        <v>488824000</v>
      </c>
      <c r="T5" s="51">
        <v>488824000</v>
      </c>
      <c r="U5" s="51">
        <v>488824000</v>
      </c>
      <c r="V5" s="51">
        <v>488824000</v>
      </c>
    </row>
    <row r="6" spans="1:22" ht="22.5">
      <c r="A6" s="43" t="s">
        <v>39</v>
      </c>
      <c r="B6" s="44" t="s">
        <v>40</v>
      </c>
      <c r="C6" s="45" t="s">
        <v>54</v>
      </c>
      <c r="D6" s="43" t="s">
        <v>42</v>
      </c>
      <c r="E6" s="43" t="s">
        <v>49</v>
      </c>
      <c r="F6" s="43" t="s">
        <v>43</v>
      </c>
      <c r="G6" s="43"/>
      <c r="H6" s="43"/>
      <c r="I6" s="43"/>
      <c r="J6" s="43"/>
      <c r="K6" s="43"/>
      <c r="L6" s="43"/>
      <c r="M6" s="43" t="s">
        <v>44</v>
      </c>
      <c r="N6" s="43" t="s">
        <v>45</v>
      </c>
      <c r="O6" s="43" t="s">
        <v>46</v>
      </c>
      <c r="P6" s="44" t="s">
        <v>55</v>
      </c>
      <c r="Q6" s="46" t="s">
        <v>16</v>
      </c>
      <c r="R6" s="46" t="s">
        <v>16</v>
      </c>
      <c r="S6" s="51">
        <v>454543420</v>
      </c>
      <c r="T6" s="51">
        <v>454543420</v>
      </c>
      <c r="U6" s="51">
        <v>454543420</v>
      </c>
      <c r="V6" s="51">
        <v>454543420</v>
      </c>
    </row>
    <row r="7" spans="1:22" ht="22.5">
      <c r="A7" s="43" t="s">
        <v>39</v>
      </c>
      <c r="B7" s="44" t="s">
        <v>40</v>
      </c>
      <c r="C7" s="45" t="s">
        <v>56</v>
      </c>
      <c r="D7" s="43" t="s">
        <v>42</v>
      </c>
      <c r="E7" s="43" t="s">
        <v>49</v>
      </c>
      <c r="F7" s="43" t="s">
        <v>49</v>
      </c>
      <c r="G7" s="43"/>
      <c r="H7" s="43"/>
      <c r="I7" s="43"/>
      <c r="J7" s="43"/>
      <c r="K7" s="43"/>
      <c r="L7" s="43"/>
      <c r="M7" s="43" t="s">
        <v>44</v>
      </c>
      <c r="N7" s="43" t="s">
        <v>45</v>
      </c>
      <c r="O7" s="43" t="s">
        <v>46</v>
      </c>
      <c r="P7" s="44" t="s">
        <v>57</v>
      </c>
      <c r="Q7" s="46" t="s">
        <v>16</v>
      </c>
      <c r="R7" s="46" t="s">
        <v>16</v>
      </c>
      <c r="S7" s="51">
        <v>1352034212.1400001</v>
      </c>
      <c r="T7" s="51">
        <v>389236189.43000001</v>
      </c>
      <c r="U7" s="51">
        <v>389236189.43000001</v>
      </c>
      <c r="V7" s="51">
        <v>389236189.43000001</v>
      </c>
    </row>
    <row r="8" spans="1:22" ht="22.5">
      <c r="A8" s="43" t="s">
        <v>39</v>
      </c>
      <c r="B8" s="44" t="s">
        <v>40</v>
      </c>
      <c r="C8" s="45" t="s">
        <v>56</v>
      </c>
      <c r="D8" s="43" t="s">
        <v>42</v>
      </c>
      <c r="E8" s="43" t="s">
        <v>49</v>
      </c>
      <c r="F8" s="43" t="s">
        <v>49</v>
      </c>
      <c r="G8" s="43"/>
      <c r="H8" s="43"/>
      <c r="I8" s="43"/>
      <c r="J8" s="43"/>
      <c r="K8" s="43"/>
      <c r="L8" s="43"/>
      <c r="M8" s="43" t="s">
        <v>44</v>
      </c>
      <c r="N8" s="43" t="s">
        <v>58</v>
      </c>
      <c r="O8" s="43" t="s">
        <v>46</v>
      </c>
      <c r="P8" s="44" t="s">
        <v>57</v>
      </c>
      <c r="Q8" s="46" t="s">
        <v>16</v>
      </c>
      <c r="R8" s="46" t="s">
        <v>16</v>
      </c>
      <c r="S8" s="51">
        <v>32819055</v>
      </c>
      <c r="T8" s="51">
        <v>11589055</v>
      </c>
      <c r="U8" s="51">
        <v>11589055</v>
      </c>
      <c r="V8" s="51">
        <v>11589055</v>
      </c>
    </row>
    <row r="9" spans="1:22" ht="22.5">
      <c r="A9" s="43" t="s">
        <v>39</v>
      </c>
      <c r="B9" s="44" t="s">
        <v>40</v>
      </c>
      <c r="C9" s="45" t="s">
        <v>59</v>
      </c>
      <c r="D9" s="43" t="s">
        <v>42</v>
      </c>
      <c r="E9" s="43" t="s">
        <v>52</v>
      </c>
      <c r="F9" s="43" t="s">
        <v>52</v>
      </c>
      <c r="G9" s="43" t="s">
        <v>43</v>
      </c>
      <c r="H9" s="43" t="s">
        <v>60</v>
      </c>
      <c r="I9" s="43"/>
      <c r="J9" s="43"/>
      <c r="K9" s="43"/>
      <c r="L9" s="43"/>
      <c r="M9" s="43" t="s">
        <v>44</v>
      </c>
      <c r="N9" s="43" t="s">
        <v>45</v>
      </c>
      <c r="O9" s="43" t="s">
        <v>46</v>
      </c>
      <c r="P9" s="44" t="s">
        <v>61</v>
      </c>
      <c r="Q9" s="46" t="s">
        <v>16</v>
      </c>
      <c r="R9" s="46" t="s">
        <v>16</v>
      </c>
      <c r="S9" s="51">
        <v>59690897</v>
      </c>
      <c r="T9" s="51">
        <v>2191640</v>
      </c>
      <c r="U9" s="51">
        <v>2191640</v>
      </c>
      <c r="V9" s="51">
        <v>2191640</v>
      </c>
    </row>
    <row r="10" spans="1:22" ht="45">
      <c r="A10" s="43" t="s">
        <v>39</v>
      </c>
      <c r="B10" s="44" t="s">
        <v>40</v>
      </c>
      <c r="C10" s="45" t="s">
        <v>62</v>
      </c>
      <c r="D10" s="43" t="s">
        <v>42</v>
      </c>
      <c r="E10" s="43" t="s">
        <v>52</v>
      </c>
      <c r="F10" s="43" t="s">
        <v>52</v>
      </c>
      <c r="G10" s="43" t="s">
        <v>43</v>
      </c>
      <c r="H10" s="43" t="s">
        <v>63</v>
      </c>
      <c r="I10" s="43"/>
      <c r="J10" s="43"/>
      <c r="K10" s="43"/>
      <c r="L10" s="43"/>
      <c r="M10" s="43" t="s">
        <v>44</v>
      </c>
      <c r="N10" s="43" t="s">
        <v>64</v>
      </c>
      <c r="O10" s="43" t="s">
        <v>46</v>
      </c>
      <c r="P10" s="44" t="s">
        <v>65</v>
      </c>
      <c r="Q10" s="46" t="s">
        <v>16</v>
      </c>
      <c r="R10" s="46" t="s">
        <v>16</v>
      </c>
      <c r="S10" s="51">
        <v>3795976147</v>
      </c>
      <c r="T10" s="51">
        <v>1527300000</v>
      </c>
      <c r="U10" s="51">
        <v>1527300000</v>
      </c>
      <c r="V10" s="51">
        <v>1527300000</v>
      </c>
    </row>
    <row r="11" spans="1:22" ht="56.25">
      <c r="A11" s="43" t="s">
        <v>39</v>
      </c>
      <c r="B11" s="44" t="s">
        <v>40</v>
      </c>
      <c r="C11" s="45" t="s">
        <v>66</v>
      </c>
      <c r="D11" s="43" t="s">
        <v>42</v>
      </c>
      <c r="E11" s="43" t="s">
        <v>52</v>
      </c>
      <c r="F11" s="43" t="s">
        <v>67</v>
      </c>
      <c r="G11" s="43" t="s">
        <v>43</v>
      </c>
      <c r="H11" s="43" t="s">
        <v>68</v>
      </c>
      <c r="I11" s="43"/>
      <c r="J11" s="43"/>
      <c r="K11" s="43"/>
      <c r="L11" s="43"/>
      <c r="M11" s="43" t="s">
        <v>44</v>
      </c>
      <c r="N11" s="43" t="s">
        <v>45</v>
      </c>
      <c r="O11" s="43" t="s">
        <v>46</v>
      </c>
      <c r="P11" s="44" t="s">
        <v>69</v>
      </c>
      <c r="Q11" s="46" t="s">
        <v>16</v>
      </c>
      <c r="R11" s="46" t="s">
        <v>16</v>
      </c>
      <c r="S11" s="51">
        <v>686220220</v>
      </c>
      <c r="T11" s="51">
        <v>606220220</v>
      </c>
      <c r="U11" s="51">
        <v>486220220</v>
      </c>
      <c r="V11" s="51">
        <v>486220220</v>
      </c>
    </row>
    <row r="12" spans="1:22" ht="33.75">
      <c r="A12" s="43" t="s">
        <v>39</v>
      </c>
      <c r="B12" s="44" t="s">
        <v>40</v>
      </c>
      <c r="C12" s="45" t="s">
        <v>155</v>
      </c>
      <c r="D12" s="43" t="s">
        <v>79</v>
      </c>
      <c r="E12" s="43" t="s">
        <v>82</v>
      </c>
      <c r="F12" s="43" t="s">
        <v>80</v>
      </c>
      <c r="G12" s="43" t="s">
        <v>83</v>
      </c>
      <c r="H12" s="43" t="s">
        <v>16</v>
      </c>
      <c r="I12" s="43" t="s">
        <v>16</v>
      </c>
      <c r="J12" s="43" t="s">
        <v>16</v>
      </c>
      <c r="K12" s="43" t="s">
        <v>16</v>
      </c>
      <c r="L12" s="43" t="s">
        <v>16</v>
      </c>
      <c r="M12" s="43" t="s">
        <v>44</v>
      </c>
      <c r="N12" s="43" t="s">
        <v>58</v>
      </c>
      <c r="O12" s="43" t="s">
        <v>46</v>
      </c>
      <c r="P12" s="44" t="s">
        <v>156</v>
      </c>
      <c r="Q12" s="46" t="s">
        <v>16</v>
      </c>
      <c r="R12" s="46" t="s">
        <v>16</v>
      </c>
      <c r="S12" s="51">
        <v>255824800</v>
      </c>
      <c r="T12" s="51">
        <v>235824800</v>
      </c>
      <c r="U12" s="51">
        <v>235824800</v>
      </c>
      <c r="V12" s="51">
        <v>235824800</v>
      </c>
    </row>
    <row r="13" spans="1:22" ht="33.75">
      <c r="A13" s="43" t="s">
        <v>39</v>
      </c>
      <c r="B13" s="44" t="s">
        <v>40</v>
      </c>
      <c r="C13" s="45" t="s">
        <v>157</v>
      </c>
      <c r="D13" s="43" t="s">
        <v>79</v>
      </c>
      <c r="E13" s="43" t="s">
        <v>82</v>
      </c>
      <c r="F13" s="43" t="s">
        <v>80</v>
      </c>
      <c r="G13" s="43" t="s">
        <v>84</v>
      </c>
      <c r="H13" s="43" t="s">
        <v>16</v>
      </c>
      <c r="I13" s="43" t="s">
        <v>16</v>
      </c>
      <c r="J13" s="43" t="s">
        <v>16</v>
      </c>
      <c r="K13" s="43" t="s">
        <v>16</v>
      </c>
      <c r="L13" s="43" t="s">
        <v>16</v>
      </c>
      <c r="M13" s="43" t="s">
        <v>44</v>
      </c>
      <c r="N13" s="43" t="s">
        <v>64</v>
      </c>
      <c r="O13" s="43" t="s">
        <v>46</v>
      </c>
      <c r="P13" s="44" t="s">
        <v>158</v>
      </c>
      <c r="Q13" s="46" t="s">
        <v>16</v>
      </c>
      <c r="R13" s="46" t="s">
        <v>16</v>
      </c>
      <c r="S13" s="51">
        <v>140000000</v>
      </c>
      <c r="T13" s="51">
        <v>40000000</v>
      </c>
      <c r="U13" s="51">
        <v>40000000</v>
      </c>
      <c r="V13" s="51">
        <v>40000000</v>
      </c>
    </row>
    <row r="14" spans="1:22" ht="33.75">
      <c r="A14" s="43" t="s">
        <v>39</v>
      </c>
      <c r="B14" s="44" t="s">
        <v>40</v>
      </c>
      <c r="C14" s="45" t="s">
        <v>157</v>
      </c>
      <c r="D14" s="43" t="s">
        <v>79</v>
      </c>
      <c r="E14" s="43" t="s">
        <v>82</v>
      </c>
      <c r="F14" s="43" t="s">
        <v>80</v>
      </c>
      <c r="G14" s="43" t="s">
        <v>84</v>
      </c>
      <c r="H14" s="43" t="s">
        <v>16</v>
      </c>
      <c r="I14" s="43" t="s">
        <v>16</v>
      </c>
      <c r="J14" s="43" t="s">
        <v>16</v>
      </c>
      <c r="K14" s="43" t="s">
        <v>16</v>
      </c>
      <c r="L14" s="43" t="s">
        <v>16</v>
      </c>
      <c r="M14" s="43" t="s">
        <v>44</v>
      </c>
      <c r="N14" s="43" t="s">
        <v>58</v>
      </c>
      <c r="O14" s="43" t="s">
        <v>46</v>
      </c>
      <c r="P14" s="44" t="s">
        <v>158</v>
      </c>
      <c r="Q14" s="46" t="s">
        <v>16</v>
      </c>
      <c r="R14" s="46" t="s">
        <v>16</v>
      </c>
      <c r="S14" s="51">
        <v>748750000</v>
      </c>
      <c r="T14" s="51">
        <v>611750000</v>
      </c>
      <c r="U14" s="51">
        <v>611750000</v>
      </c>
      <c r="V14" s="51">
        <v>611750000</v>
      </c>
    </row>
    <row r="15" spans="1:22" ht="45">
      <c r="A15" s="43" t="s">
        <v>39</v>
      </c>
      <c r="B15" s="44" t="s">
        <v>40</v>
      </c>
      <c r="C15" s="45" t="s">
        <v>159</v>
      </c>
      <c r="D15" s="43" t="s">
        <v>79</v>
      </c>
      <c r="E15" s="43" t="s">
        <v>82</v>
      </c>
      <c r="F15" s="43" t="s">
        <v>80</v>
      </c>
      <c r="G15" s="43" t="s">
        <v>58</v>
      </c>
      <c r="H15" s="43" t="s">
        <v>16</v>
      </c>
      <c r="I15" s="43" t="s">
        <v>16</v>
      </c>
      <c r="J15" s="43" t="s">
        <v>16</v>
      </c>
      <c r="K15" s="43" t="s">
        <v>16</v>
      </c>
      <c r="L15" s="43" t="s">
        <v>16</v>
      </c>
      <c r="M15" s="43" t="s">
        <v>44</v>
      </c>
      <c r="N15" s="43" t="s">
        <v>58</v>
      </c>
      <c r="O15" s="43" t="s">
        <v>46</v>
      </c>
      <c r="P15" s="44" t="s">
        <v>160</v>
      </c>
      <c r="Q15" s="46" t="s">
        <v>16</v>
      </c>
      <c r="R15" s="46" t="s">
        <v>16</v>
      </c>
      <c r="S15" s="51">
        <v>121162666</v>
      </c>
      <c r="T15" s="51">
        <v>84162666</v>
      </c>
      <c r="U15" s="51">
        <v>84162666</v>
      </c>
      <c r="V15" s="51">
        <v>84162666</v>
      </c>
    </row>
    <row r="16" spans="1:22" ht="33.75">
      <c r="A16" s="43" t="s">
        <v>39</v>
      </c>
      <c r="B16" s="44" t="s">
        <v>40</v>
      </c>
      <c r="C16" s="45" t="s">
        <v>161</v>
      </c>
      <c r="D16" s="43" t="s">
        <v>79</v>
      </c>
      <c r="E16" s="43" t="s">
        <v>86</v>
      </c>
      <c r="F16" s="43" t="s">
        <v>80</v>
      </c>
      <c r="G16" s="43" t="s">
        <v>87</v>
      </c>
      <c r="H16" s="43" t="s">
        <v>16</v>
      </c>
      <c r="I16" s="43" t="s">
        <v>16</v>
      </c>
      <c r="J16" s="43" t="s">
        <v>16</v>
      </c>
      <c r="K16" s="43" t="s">
        <v>16</v>
      </c>
      <c r="L16" s="43" t="s">
        <v>16</v>
      </c>
      <c r="M16" s="43" t="s">
        <v>44</v>
      </c>
      <c r="N16" s="43" t="s">
        <v>58</v>
      </c>
      <c r="O16" s="43" t="s">
        <v>46</v>
      </c>
      <c r="P16" s="44" t="s">
        <v>162</v>
      </c>
      <c r="Q16" s="46" t="s">
        <v>16</v>
      </c>
      <c r="R16" s="46" t="s">
        <v>16</v>
      </c>
      <c r="S16" s="51">
        <v>50000000</v>
      </c>
      <c r="T16" s="51">
        <v>50000000</v>
      </c>
      <c r="U16" s="51">
        <v>50000000</v>
      </c>
      <c r="V16" s="51">
        <v>50000000</v>
      </c>
    </row>
    <row r="17" spans="1:22" ht="67.5">
      <c r="A17" s="43" t="s">
        <v>39</v>
      </c>
      <c r="B17" s="44" t="s">
        <v>40</v>
      </c>
      <c r="C17" s="45" t="s">
        <v>163</v>
      </c>
      <c r="D17" s="43" t="s">
        <v>79</v>
      </c>
      <c r="E17" s="43" t="s">
        <v>88</v>
      </c>
      <c r="F17" s="43" t="s">
        <v>80</v>
      </c>
      <c r="G17" s="43" t="s">
        <v>89</v>
      </c>
      <c r="H17" s="43" t="s">
        <v>16</v>
      </c>
      <c r="I17" s="43" t="s">
        <v>16</v>
      </c>
      <c r="J17" s="43" t="s">
        <v>16</v>
      </c>
      <c r="K17" s="43" t="s">
        <v>16</v>
      </c>
      <c r="L17" s="43" t="s">
        <v>16</v>
      </c>
      <c r="M17" s="43" t="s">
        <v>44</v>
      </c>
      <c r="N17" s="43" t="s">
        <v>64</v>
      </c>
      <c r="O17" s="43" t="s">
        <v>46</v>
      </c>
      <c r="P17" s="44" t="s">
        <v>164</v>
      </c>
      <c r="Q17" s="46" t="s">
        <v>16</v>
      </c>
      <c r="R17" s="46" t="s">
        <v>16</v>
      </c>
      <c r="S17" s="51">
        <v>1184319265.45</v>
      </c>
      <c r="T17" s="51">
        <v>492033381.48000002</v>
      </c>
      <c r="U17" s="51">
        <v>405380569.48000002</v>
      </c>
      <c r="V17" s="51">
        <v>405380569.48000002</v>
      </c>
    </row>
    <row r="18" spans="1:22" ht="45">
      <c r="A18" s="43" t="s">
        <v>39</v>
      </c>
      <c r="B18" s="44" t="s">
        <v>40</v>
      </c>
      <c r="C18" s="45" t="s">
        <v>165</v>
      </c>
      <c r="D18" s="43" t="s">
        <v>79</v>
      </c>
      <c r="E18" s="43" t="s">
        <v>90</v>
      </c>
      <c r="F18" s="43" t="s">
        <v>80</v>
      </c>
      <c r="G18" s="43" t="s">
        <v>91</v>
      </c>
      <c r="H18" s="43" t="s">
        <v>16</v>
      </c>
      <c r="I18" s="43" t="s">
        <v>16</v>
      </c>
      <c r="J18" s="43" t="s">
        <v>16</v>
      </c>
      <c r="K18" s="43" t="s">
        <v>16</v>
      </c>
      <c r="L18" s="43" t="s">
        <v>16</v>
      </c>
      <c r="M18" s="43" t="s">
        <v>44</v>
      </c>
      <c r="N18" s="43" t="s">
        <v>58</v>
      </c>
      <c r="O18" s="43" t="s">
        <v>46</v>
      </c>
      <c r="P18" s="44" t="s">
        <v>166</v>
      </c>
      <c r="Q18" s="46" t="s">
        <v>16</v>
      </c>
      <c r="R18" s="46" t="s">
        <v>16</v>
      </c>
      <c r="S18" s="51">
        <v>133548000</v>
      </c>
      <c r="T18" s="51">
        <v>133548000</v>
      </c>
      <c r="U18" s="51">
        <v>133548000</v>
      </c>
      <c r="V18" s="51">
        <v>133548000</v>
      </c>
    </row>
    <row r="19" spans="1:22" ht="45">
      <c r="A19" s="43" t="s">
        <v>39</v>
      </c>
      <c r="B19" s="44" t="s">
        <v>40</v>
      </c>
      <c r="C19" s="45" t="s">
        <v>167</v>
      </c>
      <c r="D19" s="43" t="s">
        <v>79</v>
      </c>
      <c r="E19" s="43" t="s">
        <v>90</v>
      </c>
      <c r="F19" s="43" t="s">
        <v>80</v>
      </c>
      <c r="G19" s="43" t="s">
        <v>45</v>
      </c>
      <c r="H19" s="43" t="s">
        <v>16</v>
      </c>
      <c r="I19" s="43" t="s">
        <v>16</v>
      </c>
      <c r="J19" s="43" t="s">
        <v>16</v>
      </c>
      <c r="K19" s="43" t="s">
        <v>16</v>
      </c>
      <c r="L19" s="43" t="s">
        <v>16</v>
      </c>
      <c r="M19" s="43" t="s">
        <v>44</v>
      </c>
      <c r="N19" s="43" t="s">
        <v>58</v>
      </c>
      <c r="O19" s="43" t="s">
        <v>46</v>
      </c>
      <c r="P19" s="44" t="s">
        <v>168</v>
      </c>
      <c r="Q19" s="46" t="s">
        <v>16</v>
      </c>
      <c r="R19" s="46" t="s">
        <v>16</v>
      </c>
      <c r="S19" s="51">
        <v>405555747</v>
      </c>
      <c r="T19" s="51">
        <v>405555747</v>
      </c>
      <c r="U19" s="51">
        <v>405555747</v>
      </c>
      <c r="V19" s="51">
        <v>405555747</v>
      </c>
    </row>
    <row r="20" spans="1:22" ht="78.75">
      <c r="A20" s="43" t="s">
        <v>39</v>
      </c>
      <c r="B20" s="44" t="s">
        <v>40</v>
      </c>
      <c r="C20" s="45" t="s">
        <v>169</v>
      </c>
      <c r="D20" s="43" t="s">
        <v>79</v>
      </c>
      <c r="E20" s="43" t="s">
        <v>93</v>
      </c>
      <c r="F20" s="43" t="s">
        <v>80</v>
      </c>
      <c r="G20" s="43" t="s">
        <v>97</v>
      </c>
      <c r="H20" s="43" t="s">
        <v>16</v>
      </c>
      <c r="I20" s="43" t="s">
        <v>16</v>
      </c>
      <c r="J20" s="43" t="s">
        <v>16</v>
      </c>
      <c r="K20" s="43" t="s">
        <v>16</v>
      </c>
      <c r="L20" s="43" t="s">
        <v>16</v>
      </c>
      <c r="M20" s="43" t="s">
        <v>44</v>
      </c>
      <c r="N20" s="43" t="s">
        <v>64</v>
      </c>
      <c r="O20" s="43" t="s">
        <v>46</v>
      </c>
      <c r="P20" s="44" t="s">
        <v>170</v>
      </c>
      <c r="Q20" s="46" t="s">
        <v>16</v>
      </c>
      <c r="R20" s="46" t="s">
        <v>16</v>
      </c>
      <c r="S20" s="51">
        <v>611587147.59000003</v>
      </c>
      <c r="T20" s="51">
        <v>64970734.590000004</v>
      </c>
      <c r="U20" s="51">
        <v>64970734.590000004</v>
      </c>
      <c r="V20" s="51">
        <v>64970734.590000004</v>
      </c>
    </row>
    <row r="21" spans="1:22" ht="78.75">
      <c r="A21" s="43" t="s">
        <v>39</v>
      </c>
      <c r="B21" s="44" t="s">
        <v>40</v>
      </c>
      <c r="C21" s="45" t="s">
        <v>169</v>
      </c>
      <c r="D21" s="43" t="s">
        <v>79</v>
      </c>
      <c r="E21" s="43" t="s">
        <v>93</v>
      </c>
      <c r="F21" s="43" t="s">
        <v>80</v>
      </c>
      <c r="G21" s="43" t="s">
        <v>97</v>
      </c>
      <c r="H21" s="43" t="s">
        <v>16</v>
      </c>
      <c r="I21" s="43" t="s">
        <v>16</v>
      </c>
      <c r="J21" s="43" t="s">
        <v>16</v>
      </c>
      <c r="K21" s="43" t="s">
        <v>16</v>
      </c>
      <c r="L21" s="43" t="s">
        <v>16</v>
      </c>
      <c r="M21" s="43" t="s">
        <v>44</v>
      </c>
      <c r="N21" s="43" t="s">
        <v>58</v>
      </c>
      <c r="O21" s="43" t="s">
        <v>46</v>
      </c>
      <c r="P21" s="44" t="s">
        <v>170</v>
      </c>
      <c r="Q21" s="46" t="s">
        <v>16</v>
      </c>
      <c r="R21" s="46" t="s">
        <v>16</v>
      </c>
      <c r="S21" s="51">
        <v>651463962</v>
      </c>
      <c r="T21" s="51">
        <v>393560783</v>
      </c>
      <c r="U21" s="51">
        <v>393560783</v>
      </c>
      <c r="V21" s="51">
        <v>393560783</v>
      </c>
    </row>
    <row r="22" spans="1:22" ht="22.5">
      <c r="A22" s="43" t="s">
        <v>98</v>
      </c>
      <c r="B22" s="44" t="s">
        <v>99</v>
      </c>
      <c r="C22" s="45" t="s">
        <v>54</v>
      </c>
      <c r="D22" s="43" t="s">
        <v>42</v>
      </c>
      <c r="E22" s="43" t="s">
        <v>49</v>
      </c>
      <c r="F22" s="43" t="s">
        <v>43</v>
      </c>
      <c r="G22" s="43"/>
      <c r="H22" s="43"/>
      <c r="I22" s="43"/>
      <c r="J22" s="43"/>
      <c r="K22" s="43"/>
      <c r="L22" s="43"/>
      <c r="M22" s="43" t="s">
        <v>100</v>
      </c>
      <c r="N22" s="43" t="s">
        <v>101</v>
      </c>
      <c r="O22" s="43" t="s">
        <v>46</v>
      </c>
      <c r="P22" s="44" t="s">
        <v>55</v>
      </c>
      <c r="Q22" s="46" t="s">
        <v>16</v>
      </c>
      <c r="R22" s="46" t="s">
        <v>16</v>
      </c>
      <c r="S22" s="51">
        <v>1126900000</v>
      </c>
      <c r="T22" s="51">
        <v>0</v>
      </c>
      <c r="U22" s="51">
        <v>0</v>
      </c>
      <c r="V22" s="51">
        <v>0</v>
      </c>
    </row>
    <row r="23" spans="1:22" ht="22.5">
      <c r="A23" s="43" t="s">
        <v>98</v>
      </c>
      <c r="B23" s="44" t="s">
        <v>99</v>
      </c>
      <c r="C23" s="45" t="s">
        <v>56</v>
      </c>
      <c r="D23" s="43" t="s">
        <v>42</v>
      </c>
      <c r="E23" s="43" t="s">
        <v>49</v>
      </c>
      <c r="F23" s="43" t="s">
        <v>49</v>
      </c>
      <c r="G23" s="43"/>
      <c r="H23" s="43"/>
      <c r="I23" s="43"/>
      <c r="J23" s="43"/>
      <c r="K23" s="43"/>
      <c r="L23" s="43"/>
      <c r="M23" s="43" t="s">
        <v>100</v>
      </c>
      <c r="N23" s="43" t="s">
        <v>101</v>
      </c>
      <c r="O23" s="43" t="s">
        <v>46</v>
      </c>
      <c r="P23" s="44" t="s">
        <v>57</v>
      </c>
      <c r="Q23" s="46" t="s">
        <v>16</v>
      </c>
      <c r="R23" s="46" t="s">
        <v>16</v>
      </c>
      <c r="S23" s="51">
        <v>6453886633.1000004</v>
      </c>
      <c r="T23" s="51">
        <v>1986705280.4300001</v>
      </c>
      <c r="U23" s="51">
        <v>1734488205.25</v>
      </c>
      <c r="V23" s="51">
        <v>1734488205.25</v>
      </c>
    </row>
    <row r="24" spans="1:22" ht="22.5">
      <c r="A24" s="43" t="s">
        <v>98</v>
      </c>
      <c r="B24" s="44" t="s">
        <v>99</v>
      </c>
      <c r="C24" s="45" t="s">
        <v>56</v>
      </c>
      <c r="D24" s="43" t="s">
        <v>42</v>
      </c>
      <c r="E24" s="43" t="s">
        <v>49</v>
      </c>
      <c r="F24" s="43" t="s">
        <v>49</v>
      </c>
      <c r="G24" s="43"/>
      <c r="H24" s="43"/>
      <c r="I24" s="43"/>
      <c r="J24" s="43"/>
      <c r="K24" s="43"/>
      <c r="L24" s="43"/>
      <c r="M24" s="43" t="s">
        <v>100</v>
      </c>
      <c r="N24" s="43" t="s">
        <v>103</v>
      </c>
      <c r="O24" s="43" t="s">
        <v>46</v>
      </c>
      <c r="P24" s="44" t="s">
        <v>57</v>
      </c>
      <c r="Q24" s="46" t="s">
        <v>16</v>
      </c>
      <c r="R24" s="46" t="s">
        <v>16</v>
      </c>
      <c r="S24" s="51">
        <v>508957282.97000003</v>
      </c>
      <c r="T24" s="51">
        <v>45578190</v>
      </c>
      <c r="U24" s="51">
        <v>45578190</v>
      </c>
      <c r="V24" s="51">
        <v>45578190</v>
      </c>
    </row>
    <row r="25" spans="1:22" ht="22.5">
      <c r="A25" s="43" t="s">
        <v>98</v>
      </c>
      <c r="B25" s="44" t="s">
        <v>99</v>
      </c>
      <c r="C25" s="45" t="s">
        <v>56</v>
      </c>
      <c r="D25" s="43" t="s">
        <v>42</v>
      </c>
      <c r="E25" s="43" t="s">
        <v>49</v>
      </c>
      <c r="F25" s="43" t="s">
        <v>49</v>
      </c>
      <c r="G25" s="43"/>
      <c r="H25" s="43"/>
      <c r="I25" s="43"/>
      <c r="J25" s="43"/>
      <c r="K25" s="43"/>
      <c r="L25" s="43"/>
      <c r="M25" s="43" t="s">
        <v>100</v>
      </c>
      <c r="N25" s="43" t="s">
        <v>102</v>
      </c>
      <c r="O25" s="43" t="s">
        <v>46</v>
      </c>
      <c r="P25" s="44" t="s">
        <v>57</v>
      </c>
      <c r="Q25" s="46" t="s">
        <v>16</v>
      </c>
      <c r="R25" s="46" t="s">
        <v>16</v>
      </c>
      <c r="S25" s="51">
        <v>533692482.95999998</v>
      </c>
      <c r="T25" s="51">
        <v>228896403.28999999</v>
      </c>
      <c r="U25" s="51">
        <v>228896403.28999999</v>
      </c>
      <c r="V25" s="51">
        <v>228896403.28999999</v>
      </c>
    </row>
    <row r="26" spans="1:22" ht="22.5">
      <c r="A26" s="43" t="s">
        <v>98</v>
      </c>
      <c r="B26" s="44" t="s">
        <v>99</v>
      </c>
      <c r="C26" s="45" t="s">
        <v>171</v>
      </c>
      <c r="D26" s="43" t="s">
        <v>42</v>
      </c>
      <c r="E26" s="43" t="s">
        <v>52</v>
      </c>
      <c r="F26" s="43" t="s">
        <v>67</v>
      </c>
      <c r="G26" s="43" t="s">
        <v>49</v>
      </c>
      <c r="H26" s="43" t="s">
        <v>104</v>
      </c>
      <c r="I26" s="43"/>
      <c r="J26" s="43"/>
      <c r="K26" s="43"/>
      <c r="L26" s="43"/>
      <c r="M26" s="43" t="s">
        <v>100</v>
      </c>
      <c r="N26" s="43" t="s">
        <v>101</v>
      </c>
      <c r="O26" s="43" t="s">
        <v>46</v>
      </c>
      <c r="P26" s="44" t="s">
        <v>175</v>
      </c>
      <c r="Q26" s="46" t="s">
        <v>16</v>
      </c>
      <c r="R26" s="46" t="s">
        <v>16</v>
      </c>
      <c r="S26" s="51">
        <v>4389015</v>
      </c>
      <c r="T26" s="51">
        <v>4389015</v>
      </c>
      <c r="U26" s="51">
        <v>4389015</v>
      </c>
      <c r="V26" s="51">
        <v>4389015</v>
      </c>
    </row>
    <row r="27" spans="1:22" ht="56.25">
      <c r="A27" s="43" t="s">
        <v>98</v>
      </c>
      <c r="B27" s="44" t="s">
        <v>99</v>
      </c>
      <c r="C27" s="45" t="s">
        <v>105</v>
      </c>
      <c r="D27" s="43" t="s">
        <v>79</v>
      </c>
      <c r="E27" s="43" t="s">
        <v>88</v>
      </c>
      <c r="F27" s="43" t="s">
        <v>80</v>
      </c>
      <c r="G27" s="43" t="s">
        <v>81</v>
      </c>
      <c r="H27" s="43"/>
      <c r="I27" s="43"/>
      <c r="J27" s="43"/>
      <c r="K27" s="43"/>
      <c r="L27" s="43"/>
      <c r="M27" s="43" t="s">
        <v>100</v>
      </c>
      <c r="N27" s="43" t="s">
        <v>101</v>
      </c>
      <c r="O27" s="43" t="s">
        <v>46</v>
      </c>
      <c r="P27" s="44" t="s">
        <v>106</v>
      </c>
      <c r="Q27" s="46" t="s">
        <v>16</v>
      </c>
      <c r="R27" s="46" t="s">
        <v>16</v>
      </c>
      <c r="S27" s="51">
        <v>1129192520.71</v>
      </c>
      <c r="T27" s="51">
        <v>393281024.76999998</v>
      </c>
      <c r="U27" s="51">
        <v>391461258.10000002</v>
      </c>
      <c r="V27" s="51">
        <v>391461258.10000002</v>
      </c>
    </row>
    <row r="28" spans="1:22" ht="45">
      <c r="A28" s="43" t="s">
        <v>98</v>
      </c>
      <c r="B28" s="44" t="s">
        <v>99</v>
      </c>
      <c r="C28" s="45" t="s">
        <v>107</v>
      </c>
      <c r="D28" s="43" t="s">
        <v>79</v>
      </c>
      <c r="E28" s="43" t="s">
        <v>108</v>
      </c>
      <c r="F28" s="43" t="s">
        <v>80</v>
      </c>
      <c r="G28" s="43" t="s">
        <v>64</v>
      </c>
      <c r="H28" s="43"/>
      <c r="I28" s="43"/>
      <c r="J28" s="43"/>
      <c r="K28" s="43"/>
      <c r="L28" s="43"/>
      <c r="M28" s="43" t="s">
        <v>44</v>
      </c>
      <c r="N28" s="43" t="s">
        <v>83</v>
      </c>
      <c r="O28" s="43" t="s">
        <v>46</v>
      </c>
      <c r="P28" s="44" t="s">
        <v>109</v>
      </c>
      <c r="Q28" s="46" t="s">
        <v>16</v>
      </c>
      <c r="R28" s="46" t="s">
        <v>16</v>
      </c>
      <c r="S28" s="51">
        <v>9701647230.0100002</v>
      </c>
      <c r="T28" s="51">
        <v>788824300</v>
      </c>
      <c r="U28" s="51">
        <v>788824300</v>
      </c>
      <c r="V28" s="51">
        <v>788824300</v>
      </c>
    </row>
    <row r="29" spans="1:22" ht="45">
      <c r="A29" s="43" t="s">
        <v>98</v>
      </c>
      <c r="B29" s="44" t="s">
        <v>99</v>
      </c>
      <c r="C29" s="45" t="s">
        <v>107</v>
      </c>
      <c r="D29" s="43" t="s">
        <v>79</v>
      </c>
      <c r="E29" s="43" t="s">
        <v>108</v>
      </c>
      <c r="F29" s="43" t="s">
        <v>80</v>
      </c>
      <c r="G29" s="43" t="s">
        <v>64</v>
      </c>
      <c r="H29" s="43"/>
      <c r="I29" s="43"/>
      <c r="J29" s="43"/>
      <c r="K29" s="43"/>
      <c r="L29" s="43"/>
      <c r="M29" s="43" t="s">
        <v>100</v>
      </c>
      <c r="N29" s="43" t="s">
        <v>101</v>
      </c>
      <c r="O29" s="43" t="s">
        <v>46</v>
      </c>
      <c r="P29" s="44" t="s">
        <v>109</v>
      </c>
      <c r="Q29" s="46" t="s">
        <v>16</v>
      </c>
      <c r="R29" s="46" t="s">
        <v>16</v>
      </c>
      <c r="S29" s="51">
        <v>1772332581.3599999</v>
      </c>
      <c r="T29" s="51">
        <v>694705389.65999997</v>
      </c>
      <c r="U29" s="51">
        <v>694705389.65999997</v>
      </c>
      <c r="V29" s="51">
        <v>694705389.65999997</v>
      </c>
    </row>
    <row r="30" spans="1:22" ht="56.25">
      <c r="A30" s="43" t="s">
        <v>98</v>
      </c>
      <c r="B30" s="44" t="s">
        <v>99</v>
      </c>
      <c r="C30" s="45" t="s">
        <v>110</v>
      </c>
      <c r="D30" s="43" t="s">
        <v>79</v>
      </c>
      <c r="E30" s="43" t="s">
        <v>108</v>
      </c>
      <c r="F30" s="43" t="s">
        <v>80</v>
      </c>
      <c r="G30" s="43" t="s">
        <v>85</v>
      </c>
      <c r="H30" s="43"/>
      <c r="I30" s="43"/>
      <c r="J30" s="43"/>
      <c r="K30" s="43"/>
      <c r="L30" s="43"/>
      <c r="M30" s="43" t="s">
        <v>100</v>
      </c>
      <c r="N30" s="43" t="s">
        <v>101</v>
      </c>
      <c r="O30" s="43" t="s">
        <v>46</v>
      </c>
      <c r="P30" s="44" t="s">
        <v>111</v>
      </c>
      <c r="Q30" s="46" t="s">
        <v>16</v>
      </c>
      <c r="R30" s="46" t="s">
        <v>16</v>
      </c>
      <c r="S30" s="51">
        <v>9158925361.9099998</v>
      </c>
      <c r="T30" s="51">
        <v>2603719909.71</v>
      </c>
      <c r="U30" s="51">
        <v>2603719909.71</v>
      </c>
      <c r="V30" s="51">
        <v>2603719909.71</v>
      </c>
    </row>
    <row r="31" spans="1:22" ht="56.25">
      <c r="A31" s="43" t="s">
        <v>98</v>
      </c>
      <c r="B31" s="44" t="s">
        <v>99</v>
      </c>
      <c r="C31" s="45" t="s">
        <v>112</v>
      </c>
      <c r="D31" s="43" t="s">
        <v>79</v>
      </c>
      <c r="E31" s="43" t="s">
        <v>93</v>
      </c>
      <c r="F31" s="43" t="s">
        <v>80</v>
      </c>
      <c r="G31" s="43" t="s">
        <v>89</v>
      </c>
      <c r="H31" s="43"/>
      <c r="I31" s="43"/>
      <c r="J31" s="43"/>
      <c r="K31" s="43"/>
      <c r="L31" s="43"/>
      <c r="M31" s="43" t="s">
        <v>100</v>
      </c>
      <c r="N31" s="43" t="s">
        <v>101</v>
      </c>
      <c r="O31" s="43" t="s">
        <v>46</v>
      </c>
      <c r="P31" s="44" t="s">
        <v>113</v>
      </c>
      <c r="Q31" s="46" t="s">
        <v>16</v>
      </c>
      <c r="R31" s="46" t="s">
        <v>16</v>
      </c>
      <c r="S31" s="51">
        <v>17895200.010000002</v>
      </c>
      <c r="T31" s="51">
        <v>17895200</v>
      </c>
      <c r="U31" s="51">
        <v>17895200</v>
      </c>
      <c r="V31" s="51">
        <v>17895200</v>
      </c>
    </row>
    <row r="32" spans="1:22" ht="67.5">
      <c r="A32" s="43" t="s">
        <v>98</v>
      </c>
      <c r="B32" s="44" t="s">
        <v>99</v>
      </c>
      <c r="C32" s="45" t="s">
        <v>92</v>
      </c>
      <c r="D32" s="43" t="s">
        <v>79</v>
      </c>
      <c r="E32" s="43" t="s">
        <v>93</v>
      </c>
      <c r="F32" s="43" t="s">
        <v>80</v>
      </c>
      <c r="G32" s="43" t="s">
        <v>94</v>
      </c>
      <c r="H32" s="43"/>
      <c r="I32" s="43"/>
      <c r="J32" s="43"/>
      <c r="K32" s="43"/>
      <c r="L32" s="43"/>
      <c r="M32" s="43" t="s">
        <v>100</v>
      </c>
      <c r="N32" s="43" t="s">
        <v>101</v>
      </c>
      <c r="O32" s="43" t="s">
        <v>46</v>
      </c>
      <c r="P32" s="44" t="s">
        <v>114</v>
      </c>
      <c r="Q32" s="46" t="s">
        <v>16</v>
      </c>
      <c r="R32" s="46" t="s">
        <v>16</v>
      </c>
      <c r="S32" s="51">
        <v>99238623</v>
      </c>
      <c r="T32" s="51">
        <v>0</v>
      </c>
      <c r="U32" s="51">
        <v>0</v>
      </c>
      <c r="V32" s="51">
        <v>0</v>
      </c>
    </row>
    <row r="33" spans="1:22" ht="67.5">
      <c r="A33" s="43" t="s">
        <v>98</v>
      </c>
      <c r="B33" s="44" t="s">
        <v>99</v>
      </c>
      <c r="C33" s="45" t="s">
        <v>92</v>
      </c>
      <c r="D33" s="43" t="s">
        <v>79</v>
      </c>
      <c r="E33" s="43" t="s">
        <v>93</v>
      </c>
      <c r="F33" s="43" t="s">
        <v>80</v>
      </c>
      <c r="G33" s="43" t="s">
        <v>94</v>
      </c>
      <c r="H33" s="43"/>
      <c r="I33" s="43"/>
      <c r="J33" s="43"/>
      <c r="K33" s="43"/>
      <c r="L33" s="43"/>
      <c r="M33" s="43" t="s">
        <v>100</v>
      </c>
      <c r="N33" s="43" t="s">
        <v>103</v>
      </c>
      <c r="O33" s="43" t="s">
        <v>46</v>
      </c>
      <c r="P33" s="44" t="s">
        <v>114</v>
      </c>
      <c r="Q33" s="46" t="s">
        <v>16</v>
      </c>
      <c r="R33" s="46" t="s">
        <v>16</v>
      </c>
      <c r="S33" s="51">
        <v>3056845238.1900001</v>
      </c>
      <c r="T33" s="51">
        <v>886628719.30999994</v>
      </c>
      <c r="U33" s="51">
        <v>886628719.30999994</v>
      </c>
      <c r="V33" s="51">
        <v>886628719.30999994</v>
      </c>
    </row>
    <row r="34" spans="1:22" ht="33.75">
      <c r="A34" s="43" t="s">
        <v>98</v>
      </c>
      <c r="B34" s="44" t="s">
        <v>99</v>
      </c>
      <c r="C34" s="45" t="s">
        <v>95</v>
      </c>
      <c r="D34" s="43" t="s">
        <v>79</v>
      </c>
      <c r="E34" s="43" t="s">
        <v>93</v>
      </c>
      <c r="F34" s="43" t="s">
        <v>80</v>
      </c>
      <c r="G34" s="43" t="s">
        <v>96</v>
      </c>
      <c r="H34" s="43"/>
      <c r="I34" s="43"/>
      <c r="J34" s="43"/>
      <c r="K34" s="43"/>
      <c r="L34" s="43"/>
      <c r="M34" s="43" t="s">
        <v>100</v>
      </c>
      <c r="N34" s="43" t="s">
        <v>101</v>
      </c>
      <c r="O34" s="43" t="s">
        <v>46</v>
      </c>
      <c r="P34" s="44" t="s">
        <v>115</v>
      </c>
      <c r="Q34" s="46" t="s">
        <v>16</v>
      </c>
      <c r="R34" s="46" t="s">
        <v>16</v>
      </c>
      <c r="S34" s="51">
        <v>2529314120.7800002</v>
      </c>
      <c r="T34" s="51">
        <v>77037348.890000001</v>
      </c>
      <c r="U34" s="51">
        <v>77037348.890000001</v>
      </c>
      <c r="V34" s="51">
        <v>77037348.890000001</v>
      </c>
    </row>
    <row r="35" spans="1:22" ht="33.75">
      <c r="A35" s="43" t="s">
        <v>116</v>
      </c>
      <c r="B35" s="44" t="s">
        <v>117</v>
      </c>
      <c r="C35" s="45" t="s">
        <v>41</v>
      </c>
      <c r="D35" s="43" t="s">
        <v>42</v>
      </c>
      <c r="E35" s="43" t="s">
        <v>43</v>
      </c>
      <c r="F35" s="43" t="s">
        <v>43</v>
      </c>
      <c r="G35" s="43" t="s">
        <v>43</v>
      </c>
      <c r="H35" s="43"/>
      <c r="I35" s="43"/>
      <c r="J35" s="43"/>
      <c r="K35" s="43"/>
      <c r="L35" s="43"/>
      <c r="M35" s="43" t="s">
        <v>44</v>
      </c>
      <c r="N35" s="43" t="s">
        <v>45</v>
      </c>
      <c r="O35" s="43" t="s">
        <v>46</v>
      </c>
      <c r="P35" s="44" t="s">
        <v>47</v>
      </c>
      <c r="Q35" s="46" t="s">
        <v>16</v>
      </c>
      <c r="R35" s="46" t="s">
        <v>16</v>
      </c>
      <c r="S35" s="51">
        <v>11595999</v>
      </c>
      <c r="T35" s="51">
        <v>6252156</v>
      </c>
      <c r="U35" s="51">
        <v>6252156</v>
      </c>
      <c r="V35" s="51">
        <v>6252156</v>
      </c>
    </row>
    <row r="36" spans="1:22" ht="33.75">
      <c r="A36" s="43" t="s">
        <v>116</v>
      </c>
      <c r="B36" s="44" t="s">
        <v>117</v>
      </c>
      <c r="C36" s="45" t="s">
        <v>48</v>
      </c>
      <c r="D36" s="43" t="s">
        <v>42</v>
      </c>
      <c r="E36" s="43" t="s">
        <v>43</v>
      </c>
      <c r="F36" s="43" t="s">
        <v>43</v>
      </c>
      <c r="G36" s="43" t="s">
        <v>49</v>
      </c>
      <c r="H36" s="43"/>
      <c r="I36" s="43"/>
      <c r="J36" s="43"/>
      <c r="K36" s="43"/>
      <c r="L36" s="43"/>
      <c r="M36" s="43" t="s">
        <v>44</v>
      </c>
      <c r="N36" s="43" t="s">
        <v>45</v>
      </c>
      <c r="O36" s="43" t="s">
        <v>46</v>
      </c>
      <c r="P36" s="44" t="s">
        <v>50</v>
      </c>
      <c r="Q36" s="46" t="s">
        <v>16</v>
      </c>
      <c r="R36" s="46" t="s">
        <v>16</v>
      </c>
      <c r="S36" s="51">
        <v>1987600</v>
      </c>
      <c r="T36" s="51">
        <v>634200</v>
      </c>
      <c r="U36" s="51">
        <v>634200</v>
      </c>
      <c r="V36" s="51">
        <v>634200</v>
      </c>
    </row>
    <row r="37" spans="1:22" ht="33.75">
      <c r="A37" s="43" t="s">
        <v>116</v>
      </c>
      <c r="B37" s="44" t="s">
        <v>117</v>
      </c>
      <c r="C37" s="45" t="s">
        <v>51</v>
      </c>
      <c r="D37" s="43" t="s">
        <v>42</v>
      </c>
      <c r="E37" s="43" t="s">
        <v>43</v>
      </c>
      <c r="F37" s="43" t="s">
        <v>43</v>
      </c>
      <c r="G37" s="43" t="s">
        <v>52</v>
      </c>
      <c r="H37" s="43"/>
      <c r="I37" s="43"/>
      <c r="J37" s="43"/>
      <c r="K37" s="43"/>
      <c r="L37" s="43"/>
      <c r="M37" s="43" t="s">
        <v>44</v>
      </c>
      <c r="N37" s="43" t="s">
        <v>45</v>
      </c>
      <c r="O37" s="43" t="s">
        <v>46</v>
      </c>
      <c r="P37" s="44" t="s">
        <v>53</v>
      </c>
      <c r="Q37" s="46" t="s">
        <v>16</v>
      </c>
      <c r="R37" s="46" t="s">
        <v>16</v>
      </c>
      <c r="S37" s="51">
        <v>316151042.67000002</v>
      </c>
      <c r="T37" s="51">
        <v>312392404.37</v>
      </c>
      <c r="U37" s="51">
        <v>312392404.37</v>
      </c>
      <c r="V37" s="51">
        <v>312392404.37</v>
      </c>
    </row>
    <row r="38" spans="1:22" ht="33.75">
      <c r="A38" s="43" t="s">
        <v>116</v>
      </c>
      <c r="B38" s="44" t="s">
        <v>117</v>
      </c>
      <c r="C38" s="45" t="s">
        <v>54</v>
      </c>
      <c r="D38" s="43" t="s">
        <v>42</v>
      </c>
      <c r="E38" s="43" t="s">
        <v>49</v>
      </c>
      <c r="F38" s="43" t="s">
        <v>43</v>
      </c>
      <c r="G38" s="43"/>
      <c r="H38" s="43"/>
      <c r="I38" s="43"/>
      <c r="J38" s="43"/>
      <c r="K38" s="43"/>
      <c r="L38" s="43"/>
      <c r="M38" s="43" t="s">
        <v>44</v>
      </c>
      <c r="N38" s="43" t="s">
        <v>45</v>
      </c>
      <c r="O38" s="43" t="s">
        <v>46</v>
      </c>
      <c r="P38" s="44" t="s">
        <v>55</v>
      </c>
      <c r="Q38" s="46" t="s">
        <v>16</v>
      </c>
      <c r="R38" s="46" t="s">
        <v>16</v>
      </c>
      <c r="S38" s="51">
        <v>699961049</v>
      </c>
      <c r="T38" s="51">
        <v>699961049</v>
      </c>
      <c r="U38" s="51">
        <v>699961049</v>
      </c>
      <c r="V38" s="51">
        <v>699961049</v>
      </c>
    </row>
    <row r="39" spans="1:22" ht="33.75">
      <c r="A39" s="43" t="s">
        <v>116</v>
      </c>
      <c r="B39" s="44" t="s">
        <v>117</v>
      </c>
      <c r="C39" s="45" t="s">
        <v>54</v>
      </c>
      <c r="D39" s="43" t="s">
        <v>42</v>
      </c>
      <c r="E39" s="43" t="s">
        <v>49</v>
      </c>
      <c r="F39" s="43" t="s">
        <v>43</v>
      </c>
      <c r="G39" s="43"/>
      <c r="H39" s="43"/>
      <c r="I39" s="43"/>
      <c r="J39" s="43"/>
      <c r="K39" s="43"/>
      <c r="L39" s="43"/>
      <c r="M39" s="43" t="s">
        <v>100</v>
      </c>
      <c r="N39" s="43" t="s">
        <v>101</v>
      </c>
      <c r="O39" s="43" t="s">
        <v>46</v>
      </c>
      <c r="P39" s="44" t="s">
        <v>55</v>
      </c>
      <c r="Q39" s="46" t="s">
        <v>16</v>
      </c>
      <c r="R39" s="46" t="s">
        <v>16</v>
      </c>
      <c r="S39" s="51">
        <v>67597200</v>
      </c>
      <c r="T39" s="51">
        <v>67597200</v>
      </c>
      <c r="U39" s="51">
        <v>67597200</v>
      </c>
      <c r="V39" s="51">
        <v>0</v>
      </c>
    </row>
    <row r="40" spans="1:22" ht="33.75">
      <c r="A40" s="43" t="s">
        <v>116</v>
      </c>
      <c r="B40" s="44" t="s">
        <v>117</v>
      </c>
      <c r="C40" s="45" t="s">
        <v>54</v>
      </c>
      <c r="D40" s="43" t="s">
        <v>42</v>
      </c>
      <c r="E40" s="43" t="s">
        <v>49</v>
      </c>
      <c r="F40" s="43" t="s">
        <v>43</v>
      </c>
      <c r="G40" s="43"/>
      <c r="H40" s="43"/>
      <c r="I40" s="43"/>
      <c r="J40" s="43"/>
      <c r="K40" s="43"/>
      <c r="L40" s="43"/>
      <c r="M40" s="43" t="s">
        <v>100</v>
      </c>
      <c r="N40" s="43" t="s">
        <v>102</v>
      </c>
      <c r="O40" s="43" t="s">
        <v>46</v>
      </c>
      <c r="P40" s="44" t="s">
        <v>55</v>
      </c>
      <c r="Q40" s="46" t="s">
        <v>16</v>
      </c>
      <c r="R40" s="46" t="s">
        <v>16</v>
      </c>
      <c r="S40" s="51">
        <v>85309475.530000001</v>
      </c>
      <c r="T40" s="51">
        <v>73041554.530000001</v>
      </c>
      <c r="U40" s="51">
        <v>42873033</v>
      </c>
      <c r="V40" s="51">
        <v>42873033</v>
      </c>
    </row>
    <row r="41" spans="1:22" ht="33.75">
      <c r="A41" s="43" t="s">
        <v>116</v>
      </c>
      <c r="B41" s="44" t="s">
        <v>117</v>
      </c>
      <c r="C41" s="45" t="s">
        <v>56</v>
      </c>
      <c r="D41" s="43" t="s">
        <v>42</v>
      </c>
      <c r="E41" s="43" t="s">
        <v>49</v>
      </c>
      <c r="F41" s="43" t="s">
        <v>49</v>
      </c>
      <c r="G41" s="43"/>
      <c r="H41" s="43"/>
      <c r="I41" s="43"/>
      <c r="J41" s="43"/>
      <c r="K41" s="43"/>
      <c r="L41" s="43"/>
      <c r="M41" s="43" t="s">
        <v>44</v>
      </c>
      <c r="N41" s="43" t="s">
        <v>45</v>
      </c>
      <c r="O41" s="43" t="s">
        <v>46</v>
      </c>
      <c r="P41" s="44" t="s">
        <v>57</v>
      </c>
      <c r="Q41" s="46" t="s">
        <v>16</v>
      </c>
      <c r="R41" s="46" t="s">
        <v>16</v>
      </c>
      <c r="S41" s="51">
        <v>9113760680.0799999</v>
      </c>
      <c r="T41" s="51">
        <v>5607855577.5100002</v>
      </c>
      <c r="U41" s="51">
        <v>5500392299.2600002</v>
      </c>
      <c r="V41" s="51">
        <v>4338094792.3500004</v>
      </c>
    </row>
    <row r="42" spans="1:22" ht="33.75">
      <c r="A42" s="43" t="s">
        <v>116</v>
      </c>
      <c r="B42" s="44" t="s">
        <v>117</v>
      </c>
      <c r="C42" s="45" t="s">
        <v>56</v>
      </c>
      <c r="D42" s="43" t="s">
        <v>42</v>
      </c>
      <c r="E42" s="43" t="s">
        <v>49</v>
      </c>
      <c r="F42" s="43" t="s">
        <v>49</v>
      </c>
      <c r="G42" s="43"/>
      <c r="H42" s="43"/>
      <c r="I42" s="43"/>
      <c r="J42" s="43"/>
      <c r="K42" s="43"/>
      <c r="L42" s="43"/>
      <c r="M42" s="43" t="s">
        <v>100</v>
      </c>
      <c r="N42" s="43" t="s">
        <v>102</v>
      </c>
      <c r="O42" s="43" t="s">
        <v>46</v>
      </c>
      <c r="P42" s="44" t="s">
        <v>57</v>
      </c>
      <c r="Q42" s="46" t="s">
        <v>16</v>
      </c>
      <c r="R42" s="46" t="s">
        <v>16</v>
      </c>
      <c r="S42" s="51">
        <v>360638629.50999999</v>
      </c>
      <c r="T42" s="51">
        <v>350370198.50999999</v>
      </c>
      <c r="U42" s="51">
        <v>223938337.99000001</v>
      </c>
      <c r="V42" s="51">
        <v>223938337.99000001</v>
      </c>
    </row>
    <row r="43" spans="1:22" ht="33.75">
      <c r="A43" s="43" t="s">
        <v>116</v>
      </c>
      <c r="B43" s="44" t="s">
        <v>117</v>
      </c>
      <c r="C43" s="45" t="s">
        <v>118</v>
      </c>
      <c r="D43" s="43" t="s">
        <v>42</v>
      </c>
      <c r="E43" s="43" t="s">
        <v>52</v>
      </c>
      <c r="F43" s="43" t="s">
        <v>52</v>
      </c>
      <c r="G43" s="43" t="s">
        <v>43</v>
      </c>
      <c r="H43" s="43" t="s">
        <v>119</v>
      </c>
      <c r="I43" s="43"/>
      <c r="J43" s="43"/>
      <c r="K43" s="43"/>
      <c r="L43" s="43"/>
      <c r="M43" s="43" t="s">
        <v>44</v>
      </c>
      <c r="N43" s="43" t="s">
        <v>45</v>
      </c>
      <c r="O43" s="43" t="s">
        <v>46</v>
      </c>
      <c r="P43" s="44" t="s">
        <v>120</v>
      </c>
      <c r="Q43" s="46" t="s">
        <v>16</v>
      </c>
      <c r="R43" s="46" t="s">
        <v>16</v>
      </c>
      <c r="S43" s="51">
        <v>787530770.83000004</v>
      </c>
      <c r="T43" s="51">
        <v>741651524.26999998</v>
      </c>
      <c r="U43" s="51">
        <v>700699988.26999998</v>
      </c>
      <c r="V43" s="51">
        <v>700699988.26999998</v>
      </c>
    </row>
    <row r="44" spans="1:22" ht="33.75">
      <c r="A44" s="43" t="s">
        <v>116</v>
      </c>
      <c r="B44" s="44" t="s">
        <v>117</v>
      </c>
      <c r="C44" s="45" t="s">
        <v>118</v>
      </c>
      <c r="D44" s="43" t="s">
        <v>42</v>
      </c>
      <c r="E44" s="43" t="s">
        <v>52</v>
      </c>
      <c r="F44" s="43" t="s">
        <v>52</v>
      </c>
      <c r="G44" s="43" t="s">
        <v>43</v>
      </c>
      <c r="H44" s="43" t="s">
        <v>119</v>
      </c>
      <c r="I44" s="43"/>
      <c r="J44" s="43"/>
      <c r="K44" s="43"/>
      <c r="L44" s="43"/>
      <c r="M44" s="43" t="s">
        <v>100</v>
      </c>
      <c r="N44" s="43" t="s">
        <v>102</v>
      </c>
      <c r="O44" s="43" t="s">
        <v>46</v>
      </c>
      <c r="P44" s="44" t="s">
        <v>120</v>
      </c>
      <c r="Q44" s="46" t="s">
        <v>16</v>
      </c>
      <c r="R44" s="46" t="s">
        <v>16</v>
      </c>
      <c r="S44" s="51">
        <v>93125759</v>
      </c>
      <c r="T44" s="51">
        <v>92828927</v>
      </c>
      <c r="U44" s="51">
        <v>77856951</v>
      </c>
      <c r="V44" s="51">
        <v>77856951</v>
      </c>
    </row>
    <row r="45" spans="1:22" ht="45">
      <c r="A45" s="43" t="s">
        <v>116</v>
      </c>
      <c r="B45" s="44" t="s">
        <v>117</v>
      </c>
      <c r="C45" s="45" t="s">
        <v>121</v>
      </c>
      <c r="D45" s="43" t="s">
        <v>42</v>
      </c>
      <c r="E45" s="43" t="s">
        <v>52</v>
      </c>
      <c r="F45" s="43" t="s">
        <v>52</v>
      </c>
      <c r="G45" s="43" t="s">
        <v>43</v>
      </c>
      <c r="H45" s="43" t="s">
        <v>122</v>
      </c>
      <c r="I45" s="43"/>
      <c r="J45" s="43"/>
      <c r="K45" s="43"/>
      <c r="L45" s="43"/>
      <c r="M45" s="43" t="s">
        <v>44</v>
      </c>
      <c r="N45" s="43" t="s">
        <v>45</v>
      </c>
      <c r="O45" s="43" t="s">
        <v>46</v>
      </c>
      <c r="P45" s="44" t="s">
        <v>123</v>
      </c>
      <c r="Q45" s="46" t="s">
        <v>16</v>
      </c>
      <c r="R45" s="46" t="s">
        <v>16</v>
      </c>
      <c r="S45" s="51">
        <v>57970824.079999998</v>
      </c>
      <c r="T45" s="51">
        <v>56324820.079999998</v>
      </c>
      <c r="U45" s="51">
        <v>56324820.079999998</v>
      </c>
      <c r="V45" s="51">
        <v>56324820.079999998</v>
      </c>
    </row>
    <row r="46" spans="1:22" ht="33.75">
      <c r="A46" s="43" t="s">
        <v>116</v>
      </c>
      <c r="B46" s="44" t="s">
        <v>117</v>
      </c>
      <c r="C46" s="45" t="s">
        <v>72</v>
      </c>
      <c r="D46" s="43" t="s">
        <v>42</v>
      </c>
      <c r="E46" s="43" t="s">
        <v>52</v>
      </c>
      <c r="F46" s="43" t="s">
        <v>45</v>
      </c>
      <c r="G46" s="43" t="s">
        <v>43</v>
      </c>
      <c r="H46" s="43" t="s">
        <v>73</v>
      </c>
      <c r="I46" s="43"/>
      <c r="J46" s="43"/>
      <c r="K46" s="43"/>
      <c r="L46" s="43"/>
      <c r="M46" s="43" t="s">
        <v>44</v>
      </c>
      <c r="N46" s="43" t="s">
        <v>45</v>
      </c>
      <c r="O46" s="43" t="s">
        <v>46</v>
      </c>
      <c r="P46" s="44" t="s">
        <v>74</v>
      </c>
      <c r="Q46" s="46" t="s">
        <v>16</v>
      </c>
      <c r="R46" s="46" t="s">
        <v>16</v>
      </c>
      <c r="S46" s="51">
        <v>16341824719.35</v>
      </c>
      <c r="T46" s="51">
        <v>16043220921.35</v>
      </c>
      <c r="U46" s="51">
        <v>15989425030.35</v>
      </c>
      <c r="V46" s="51">
        <v>14936161017.200001</v>
      </c>
    </row>
    <row r="47" spans="1:22" ht="33.75">
      <c r="A47" s="43" t="s">
        <v>116</v>
      </c>
      <c r="B47" s="44" t="s">
        <v>117</v>
      </c>
      <c r="C47" s="45" t="s">
        <v>75</v>
      </c>
      <c r="D47" s="43" t="s">
        <v>42</v>
      </c>
      <c r="E47" s="43" t="s">
        <v>52</v>
      </c>
      <c r="F47" s="43" t="s">
        <v>45</v>
      </c>
      <c r="G47" s="43" t="s">
        <v>43</v>
      </c>
      <c r="H47" s="43" t="s">
        <v>76</v>
      </c>
      <c r="I47" s="43"/>
      <c r="J47" s="43"/>
      <c r="K47" s="43"/>
      <c r="L47" s="43"/>
      <c r="M47" s="43" t="s">
        <v>44</v>
      </c>
      <c r="N47" s="43" t="s">
        <v>45</v>
      </c>
      <c r="O47" s="43" t="s">
        <v>46</v>
      </c>
      <c r="P47" s="44" t="s">
        <v>77</v>
      </c>
      <c r="Q47" s="46" t="s">
        <v>16</v>
      </c>
      <c r="R47" s="46" t="s">
        <v>16</v>
      </c>
      <c r="S47" s="51">
        <v>1052673613.3</v>
      </c>
      <c r="T47" s="51">
        <v>1052673613.3</v>
      </c>
      <c r="U47" s="51">
        <v>1052673613.3</v>
      </c>
      <c r="V47" s="51">
        <v>1052673613.3</v>
      </c>
    </row>
    <row r="48" spans="1:22" ht="33.75">
      <c r="A48" s="43" t="s">
        <v>116</v>
      </c>
      <c r="B48" s="44" t="s">
        <v>117</v>
      </c>
      <c r="C48" s="45" t="s">
        <v>124</v>
      </c>
      <c r="D48" s="43" t="s">
        <v>42</v>
      </c>
      <c r="E48" s="43" t="s">
        <v>125</v>
      </c>
      <c r="F48" s="43" t="s">
        <v>43</v>
      </c>
      <c r="G48" s="43" t="s">
        <v>43</v>
      </c>
      <c r="H48" s="43"/>
      <c r="I48" s="43"/>
      <c r="J48" s="43"/>
      <c r="K48" s="43"/>
      <c r="L48" s="43"/>
      <c r="M48" s="43" t="s">
        <v>100</v>
      </c>
      <c r="N48" s="43" t="s">
        <v>102</v>
      </c>
      <c r="O48" s="43" t="s">
        <v>46</v>
      </c>
      <c r="P48" s="44" t="s">
        <v>126</v>
      </c>
      <c r="Q48" s="46" t="s">
        <v>16</v>
      </c>
      <c r="R48" s="46" t="s">
        <v>16</v>
      </c>
      <c r="S48" s="51">
        <v>3202907234.6399999</v>
      </c>
      <c r="T48" s="51">
        <v>3073482059.1999998</v>
      </c>
      <c r="U48" s="51">
        <v>1840894704.8399999</v>
      </c>
      <c r="V48" s="51">
        <v>1776310465.8399999</v>
      </c>
    </row>
    <row r="49" spans="1:22" ht="33.75">
      <c r="A49" s="43" t="s">
        <v>116</v>
      </c>
      <c r="B49" s="44" t="s">
        <v>117</v>
      </c>
      <c r="C49" s="45" t="s">
        <v>127</v>
      </c>
      <c r="D49" s="43" t="s">
        <v>42</v>
      </c>
      <c r="E49" s="43" t="s">
        <v>125</v>
      </c>
      <c r="F49" s="43" t="s">
        <v>43</v>
      </c>
      <c r="G49" s="43" t="s">
        <v>49</v>
      </c>
      <c r="H49" s="43"/>
      <c r="I49" s="43"/>
      <c r="J49" s="43"/>
      <c r="K49" s="43"/>
      <c r="L49" s="43"/>
      <c r="M49" s="43" t="s">
        <v>100</v>
      </c>
      <c r="N49" s="43" t="s">
        <v>102</v>
      </c>
      <c r="O49" s="43" t="s">
        <v>46</v>
      </c>
      <c r="P49" s="44" t="s">
        <v>128</v>
      </c>
      <c r="Q49" s="46" t="s">
        <v>16</v>
      </c>
      <c r="R49" s="46" t="s">
        <v>16</v>
      </c>
      <c r="S49" s="51">
        <v>221576190.28999999</v>
      </c>
      <c r="T49" s="51">
        <v>191592006.08000001</v>
      </c>
      <c r="U49" s="51">
        <v>138773921.22999999</v>
      </c>
      <c r="V49" s="51">
        <v>138773921.22999999</v>
      </c>
    </row>
    <row r="50" spans="1:22" ht="33.75">
      <c r="A50" s="43" t="s">
        <v>116</v>
      </c>
      <c r="B50" s="44" t="s">
        <v>117</v>
      </c>
      <c r="C50" s="45" t="s">
        <v>129</v>
      </c>
      <c r="D50" s="43" t="s">
        <v>42</v>
      </c>
      <c r="E50" s="43" t="s">
        <v>78</v>
      </c>
      <c r="F50" s="43" t="s">
        <v>52</v>
      </c>
      <c r="G50" s="43"/>
      <c r="H50" s="43"/>
      <c r="I50" s="43"/>
      <c r="J50" s="43"/>
      <c r="K50" s="43"/>
      <c r="L50" s="43"/>
      <c r="M50" s="43" t="s">
        <v>44</v>
      </c>
      <c r="N50" s="43" t="s">
        <v>45</v>
      </c>
      <c r="O50" s="43" t="s">
        <v>46</v>
      </c>
      <c r="P50" s="44" t="s">
        <v>130</v>
      </c>
      <c r="Q50" s="46" t="s">
        <v>16</v>
      </c>
      <c r="R50" s="46" t="s">
        <v>16</v>
      </c>
      <c r="S50" s="51">
        <v>69638520</v>
      </c>
      <c r="T50" s="51">
        <v>38111864</v>
      </c>
      <c r="U50" s="51">
        <v>38111864</v>
      </c>
      <c r="V50" s="51">
        <v>0</v>
      </c>
    </row>
    <row r="51" spans="1:22" ht="112.5">
      <c r="A51" s="43" t="s">
        <v>116</v>
      </c>
      <c r="B51" s="44" t="s">
        <v>117</v>
      </c>
      <c r="C51" s="45" t="s">
        <v>133</v>
      </c>
      <c r="D51" s="43" t="s">
        <v>79</v>
      </c>
      <c r="E51" s="43" t="s">
        <v>132</v>
      </c>
      <c r="F51" s="43" t="s">
        <v>80</v>
      </c>
      <c r="G51" s="43" t="s">
        <v>96</v>
      </c>
      <c r="H51" s="43"/>
      <c r="I51" s="43"/>
      <c r="J51" s="43"/>
      <c r="K51" s="43"/>
      <c r="L51" s="43"/>
      <c r="M51" s="43" t="s">
        <v>44</v>
      </c>
      <c r="N51" s="43" t="s">
        <v>64</v>
      </c>
      <c r="O51" s="43" t="s">
        <v>46</v>
      </c>
      <c r="P51" s="44" t="s">
        <v>134</v>
      </c>
      <c r="Q51" s="46" t="s">
        <v>16</v>
      </c>
      <c r="R51" s="46" t="s">
        <v>16</v>
      </c>
      <c r="S51" s="51">
        <v>358399800</v>
      </c>
      <c r="T51" s="51">
        <v>0</v>
      </c>
      <c r="U51" s="51">
        <v>0</v>
      </c>
      <c r="V51" s="51">
        <v>0</v>
      </c>
    </row>
    <row r="52" spans="1:22" ht="33.75">
      <c r="A52" s="43" t="s">
        <v>116</v>
      </c>
      <c r="B52" s="44" t="s">
        <v>117</v>
      </c>
      <c r="C52" s="45" t="s">
        <v>136</v>
      </c>
      <c r="D52" s="43" t="s">
        <v>79</v>
      </c>
      <c r="E52" s="43" t="s">
        <v>132</v>
      </c>
      <c r="F52" s="43" t="s">
        <v>80</v>
      </c>
      <c r="G52" s="43" t="s">
        <v>91</v>
      </c>
      <c r="H52" s="43"/>
      <c r="I52" s="43"/>
      <c r="J52" s="43"/>
      <c r="K52" s="43"/>
      <c r="L52" s="43"/>
      <c r="M52" s="43" t="s">
        <v>44</v>
      </c>
      <c r="N52" s="43" t="s">
        <v>64</v>
      </c>
      <c r="O52" s="43" t="s">
        <v>46</v>
      </c>
      <c r="P52" s="44" t="s">
        <v>172</v>
      </c>
      <c r="Q52" s="46" t="s">
        <v>16</v>
      </c>
      <c r="R52" s="46" t="s">
        <v>16</v>
      </c>
      <c r="S52" s="51">
        <v>140000000</v>
      </c>
      <c r="T52" s="51">
        <v>0</v>
      </c>
      <c r="U52" s="51">
        <v>0</v>
      </c>
      <c r="V52" s="51">
        <v>0</v>
      </c>
    </row>
    <row r="53" spans="1:22" ht="56.25">
      <c r="A53" s="43" t="s">
        <v>116</v>
      </c>
      <c r="B53" s="44" t="s">
        <v>117</v>
      </c>
      <c r="C53" s="45" t="s">
        <v>112</v>
      </c>
      <c r="D53" s="43" t="s">
        <v>79</v>
      </c>
      <c r="E53" s="43" t="s">
        <v>93</v>
      </c>
      <c r="F53" s="43" t="s">
        <v>80</v>
      </c>
      <c r="G53" s="43" t="s">
        <v>89</v>
      </c>
      <c r="H53" s="43"/>
      <c r="I53" s="43"/>
      <c r="J53" s="43"/>
      <c r="K53" s="43"/>
      <c r="L53" s="43"/>
      <c r="M53" s="43" t="s">
        <v>44</v>
      </c>
      <c r="N53" s="43" t="s">
        <v>64</v>
      </c>
      <c r="O53" s="43" t="s">
        <v>46</v>
      </c>
      <c r="P53" s="44" t="s">
        <v>137</v>
      </c>
      <c r="Q53" s="46" t="s">
        <v>16</v>
      </c>
      <c r="R53" s="46" t="s">
        <v>16</v>
      </c>
      <c r="S53" s="51">
        <v>32390030.399999999</v>
      </c>
      <c r="T53" s="51">
        <v>32390030.399999999</v>
      </c>
      <c r="U53" s="51">
        <v>32390030.399999999</v>
      </c>
      <c r="V53" s="51">
        <v>32390030.399999999</v>
      </c>
    </row>
    <row r="54" spans="1:22" ht="56.25">
      <c r="A54" s="43" t="s">
        <v>116</v>
      </c>
      <c r="B54" s="44" t="s">
        <v>117</v>
      </c>
      <c r="C54" s="45" t="s">
        <v>92</v>
      </c>
      <c r="D54" s="43" t="s">
        <v>79</v>
      </c>
      <c r="E54" s="43" t="s">
        <v>93</v>
      </c>
      <c r="F54" s="43" t="s">
        <v>80</v>
      </c>
      <c r="G54" s="43" t="s">
        <v>94</v>
      </c>
      <c r="H54" s="43" t="s">
        <v>16</v>
      </c>
      <c r="I54" s="43" t="s">
        <v>16</v>
      </c>
      <c r="J54" s="43" t="s">
        <v>16</v>
      </c>
      <c r="K54" s="43" t="s">
        <v>16</v>
      </c>
      <c r="L54" s="43" t="s">
        <v>16</v>
      </c>
      <c r="M54" s="43" t="s">
        <v>44</v>
      </c>
      <c r="N54" s="43" t="s">
        <v>64</v>
      </c>
      <c r="O54" s="43" t="s">
        <v>46</v>
      </c>
      <c r="P54" s="44" t="s">
        <v>173</v>
      </c>
      <c r="Q54" s="46" t="s">
        <v>16</v>
      </c>
      <c r="R54" s="46" t="s">
        <v>16</v>
      </c>
      <c r="S54" s="51">
        <v>79361016.230000004</v>
      </c>
      <c r="T54" s="51">
        <v>21478089</v>
      </c>
      <c r="U54" s="51">
        <v>21478089</v>
      </c>
      <c r="V54" s="51">
        <v>21478089</v>
      </c>
    </row>
    <row r="55" spans="1:22" ht="33.75">
      <c r="A55" s="43" t="s">
        <v>139</v>
      </c>
      <c r="B55" s="44" t="s">
        <v>140</v>
      </c>
      <c r="C55" s="45" t="s">
        <v>41</v>
      </c>
      <c r="D55" s="43" t="s">
        <v>42</v>
      </c>
      <c r="E55" s="43" t="s">
        <v>43</v>
      </c>
      <c r="F55" s="43" t="s">
        <v>43</v>
      </c>
      <c r="G55" s="43" t="s">
        <v>43</v>
      </c>
      <c r="H55" s="43"/>
      <c r="I55" s="43"/>
      <c r="J55" s="43"/>
      <c r="K55" s="43"/>
      <c r="L55" s="43"/>
      <c r="M55" s="43" t="s">
        <v>44</v>
      </c>
      <c r="N55" s="43" t="s">
        <v>45</v>
      </c>
      <c r="O55" s="43" t="s">
        <v>46</v>
      </c>
      <c r="P55" s="44" t="s">
        <v>47</v>
      </c>
      <c r="Q55" s="46" t="s">
        <v>16</v>
      </c>
      <c r="R55" s="46" t="s">
        <v>16</v>
      </c>
      <c r="S55" s="51">
        <v>8615475</v>
      </c>
      <c r="T55" s="51">
        <v>8615475</v>
      </c>
      <c r="U55" s="51">
        <v>8615475</v>
      </c>
      <c r="V55" s="51">
        <v>8615475</v>
      </c>
    </row>
    <row r="56" spans="1:22" ht="33.75">
      <c r="A56" s="43" t="s">
        <v>139</v>
      </c>
      <c r="B56" s="44" t="s">
        <v>140</v>
      </c>
      <c r="C56" s="45" t="s">
        <v>48</v>
      </c>
      <c r="D56" s="43" t="s">
        <v>42</v>
      </c>
      <c r="E56" s="43" t="s">
        <v>43</v>
      </c>
      <c r="F56" s="43" t="s">
        <v>43</v>
      </c>
      <c r="G56" s="43" t="s">
        <v>49</v>
      </c>
      <c r="H56" s="43"/>
      <c r="I56" s="43"/>
      <c r="J56" s="43"/>
      <c r="K56" s="43"/>
      <c r="L56" s="43"/>
      <c r="M56" s="43" t="s">
        <v>44</v>
      </c>
      <c r="N56" s="43" t="s">
        <v>45</v>
      </c>
      <c r="O56" s="43" t="s">
        <v>46</v>
      </c>
      <c r="P56" s="44" t="s">
        <v>50</v>
      </c>
      <c r="Q56" s="46" t="s">
        <v>16</v>
      </c>
      <c r="R56" s="46" t="s">
        <v>16</v>
      </c>
      <c r="S56" s="51">
        <v>42734808</v>
      </c>
      <c r="T56" s="51">
        <v>42734808</v>
      </c>
      <c r="U56" s="51">
        <v>42734808</v>
      </c>
      <c r="V56" s="51">
        <v>42734808</v>
      </c>
    </row>
    <row r="57" spans="1:22" ht="33.75">
      <c r="A57" s="43" t="s">
        <v>139</v>
      </c>
      <c r="B57" s="44" t="s">
        <v>140</v>
      </c>
      <c r="C57" s="45" t="s">
        <v>51</v>
      </c>
      <c r="D57" s="43" t="s">
        <v>42</v>
      </c>
      <c r="E57" s="43" t="s">
        <v>43</v>
      </c>
      <c r="F57" s="43" t="s">
        <v>43</v>
      </c>
      <c r="G57" s="43" t="s">
        <v>52</v>
      </c>
      <c r="H57" s="43"/>
      <c r="I57" s="43"/>
      <c r="J57" s="43"/>
      <c r="K57" s="43"/>
      <c r="L57" s="43"/>
      <c r="M57" s="43" t="s">
        <v>44</v>
      </c>
      <c r="N57" s="43" t="s">
        <v>45</v>
      </c>
      <c r="O57" s="43" t="s">
        <v>46</v>
      </c>
      <c r="P57" s="44" t="s">
        <v>53</v>
      </c>
      <c r="Q57" s="46" t="s">
        <v>16</v>
      </c>
      <c r="R57" s="46" t="s">
        <v>16</v>
      </c>
      <c r="S57" s="51">
        <v>0</v>
      </c>
      <c r="T57" s="51">
        <v>0</v>
      </c>
      <c r="U57" s="51">
        <v>0</v>
      </c>
      <c r="V57" s="51">
        <v>0</v>
      </c>
    </row>
    <row r="58" spans="1:22" ht="33.75">
      <c r="A58" s="43" t="s">
        <v>139</v>
      </c>
      <c r="B58" s="44" t="s">
        <v>140</v>
      </c>
      <c r="C58" s="45" t="s">
        <v>54</v>
      </c>
      <c r="D58" s="43" t="s">
        <v>42</v>
      </c>
      <c r="E58" s="43" t="s">
        <v>49</v>
      </c>
      <c r="F58" s="43" t="s">
        <v>43</v>
      </c>
      <c r="G58" s="43"/>
      <c r="H58" s="43"/>
      <c r="I58" s="43"/>
      <c r="J58" s="43"/>
      <c r="K58" s="43"/>
      <c r="L58" s="43"/>
      <c r="M58" s="43" t="s">
        <v>44</v>
      </c>
      <c r="N58" s="43" t="s">
        <v>45</v>
      </c>
      <c r="O58" s="43" t="s">
        <v>46</v>
      </c>
      <c r="P58" s="44" t="s">
        <v>55</v>
      </c>
      <c r="Q58" s="46" t="s">
        <v>16</v>
      </c>
      <c r="R58" s="46" t="s">
        <v>16</v>
      </c>
      <c r="S58" s="51">
        <v>1066007423.65</v>
      </c>
      <c r="T58" s="51">
        <v>159460000</v>
      </c>
      <c r="U58" s="51">
        <v>42840000</v>
      </c>
      <c r="V58" s="51">
        <v>42840000</v>
      </c>
    </row>
    <row r="59" spans="1:22" ht="33.75">
      <c r="A59" s="43" t="s">
        <v>139</v>
      </c>
      <c r="B59" s="44" t="s">
        <v>140</v>
      </c>
      <c r="C59" s="45" t="s">
        <v>54</v>
      </c>
      <c r="D59" s="43" t="s">
        <v>42</v>
      </c>
      <c r="E59" s="43" t="s">
        <v>49</v>
      </c>
      <c r="F59" s="43" t="s">
        <v>43</v>
      </c>
      <c r="G59" s="43"/>
      <c r="H59" s="43"/>
      <c r="I59" s="43"/>
      <c r="J59" s="43"/>
      <c r="K59" s="43"/>
      <c r="L59" s="43"/>
      <c r="M59" s="43" t="s">
        <v>44</v>
      </c>
      <c r="N59" s="43" t="s">
        <v>64</v>
      </c>
      <c r="O59" s="43" t="s">
        <v>46</v>
      </c>
      <c r="P59" s="44" t="s">
        <v>55</v>
      </c>
      <c r="Q59" s="46" t="s">
        <v>16</v>
      </c>
      <c r="R59" s="46" t="s">
        <v>16</v>
      </c>
      <c r="S59" s="51">
        <v>6707965516.5</v>
      </c>
      <c r="T59" s="51">
        <v>2044259213.5</v>
      </c>
      <c r="U59" s="51">
        <v>0</v>
      </c>
      <c r="V59" s="51">
        <v>0</v>
      </c>
    </row>
    <row r="60" spans="1:22" ht="33.75">
      <c r="A60" s="43" t="s">
        <v>139</v>
      </c>
      <c r="B60" s="44" t="s">
        <v>140</v>
      </c>
      <c r="C60" s="45" t="s">
        <v>56</v>
      </c>
      <c r="D60" s="43" t="s">
        <v>42</v>
      </c>
      <c r="E60" s="43" t="s">
        <v>49</v>
      </c>
      <c r="F60" s="43" t="s">
        <v>49</v>
      </c>
      <c r="G60" s="43"/>
      <c r="H60" s="43"/>
      <c r="I60" s="43"/>
      <c r="J60" s="43"/>
      <c r="K60" s="43"/>
      <c r="L60" s="43"/>
      <c r="M60" s="43" t="s">
        <v>44</v>
      </c>
      <c r="N60" s="43" t="s">
        <v>45</v>
      </c>
      <c r="O60" s="43" t="s">
        <v>46</v>
      </c>
      <c r="P60" s="44" t="s">
        <v>57</v>
      </c>
      <c r="Q60" s="46" t="s">
        <v>16</v>
      </c>
      <c r="R60" s="46" t="s">
        <v>16</v>
      </c>
      <c r="S60" s="51">
        <v>6440807192.4799995</v>
      </c>
      <c r="T60" s="51">
        <v>2070232883.1600001</v>
      </c>
      <c r="U60" s="51">
        <v>1420515143.25</v>
      </c>
      <c r="V60" s="51">
        <v>1420515143.25</v>
      </c>
    </row>
    <row r="61" spans="1:22" ht="33.75">
      <c r="A61" s="43" t="s">
        <v>139</v>
      </c>
      <c r="B61" s="44" t="s">
        <v>140</v>
      </c>
      <c r="C61" s="45" t="s">
        <v>56</v>
      </c>
      <c r="D61" s="43" t="s">
        <v>42</v>
      </c>
      <c r="E61" s="43" t="s">
        <v>49</v>
      </c>
      <c r="F61" s="43" t="s">
        <v>49</v>
      </c>
      <c r="G61" s="43"/>
      <c r="H61" s="43"/>
      <c r="I61" s="43"/>
      <c r="J61" s="43"/>
      <c r="K61" s="43"/>
      <c r="L61" s="43"/>
      <c r="M61" s="43" t="s">
        <v>44</v>
      </c>
      <c r="N61" s="43" t="s">
        <v>64</v>
      </c>
      <c r="O61" s="43" t="s">
        <v>46</v>
      </c>
      <c r="P61" s="44" t="s">
        <v>57</v>
      </c>
      <c r="Q61" s="46" t="s">
        <v>16</v>
      </c>
      <c r="R61" s="46" t="s">
        <v>16</v>
      </c>
      <c r="S61" s="51">
        <v>501109465.54000002</v>
      </c>
      <c r="T61" s="51">
        <v>249809450.53999999</v>
      </c>
      <c r="U61" s="51">
        <v>249809450.53999999</v>
      </c>
      <c r="V61" s="51">
        <v>249809450.53999999</v>
      </c>
    </row>
    <row r="62" spans="1:22" ht="45">
      <c r="A62" s="43" t="s">
        <v>139</v>
      </c>
      <c r="B62" s="44" t="s">
        <v>140</v>
      </c>
      <c r="C62" s="45" t="s">
        <v>141</v>
      </c>
      <c r="D62" s="43" t="s">
        <v>42</v>
      </c>
      <c r="E62" s="43" t="s">
        <v>52</v>
      </c>
      <c r="F62" s="43" t="s">
        <v>67</v>
      </c>
      <c r="G62" s="43" t="s">
        <v>43</v>
      </c>
      <c r="H62" s="43" t="s">
        <v>142</v>
      </c>
      <c r="I62" s="43"/>
      <c r="J62" s="43"/>
      <c r="K62" s="43"/>
      <c r="L62" s="43"/>
      <c r="M62" s="43" t="s">
        <v>44</v>
      </c>
      <c r="N62" s="43" t="s">
        <v>45</v>
      </c>
      <c r="O62" s="43" t="s">
        <v>46</v>
      </c>
      <c r="P62" s="44" t="s">
        <v>143</v>
      </c>
      <c r="Q62" s="46" t="s">
        <v>16</v>
      </c>
      <c r="R62" s="46" t="s">
        <v>16</v>
      </c>
      <c r="S62" s="51">
        <v>81945574537.899994</v>
      </c>
      <c r="T62" s="51">
        <v>0</v>
      </c>
      <c r="U62" s="51">
        <v>0</v>
      </c>
      <c r="V62" s="51">
        <v>0</v>
      </c>
    </row>
    <row r="63" spans="1:22" ht="45">
      <c r="A63" s="43" t="s">
        <v>139</v>
      </c>
      <c r="B63" s="44" t="s">
        <v>140</v>
      </c>
      <c r="C63" s="45" t="s">
        <v>141</v>
      </c>
      <c r="D63" s="43" t="s">
        <v>42</v>
      </c>
      <c r="E63" s="43" t="s">
        <v>52</v>
      </c>
      <c r="F63" s="43" t="s">
        <v>67</v>
      </c>
      <c r="G63" s="43" t="s">
        <v>43</v>
      </c>
      <c r="H63" s="43" t="s">
        <v>142</v>
      </c>
      <c r="I63" s="43"/>
      <c r="J63" s="43"/>
      <c r="K63" s="43"/>
      <c r="L63" s="43"/>
      <c r="M63" s="43" t="s">
        <v>44</v>
      </c>
      <c r="N63" s="43" t="s">
        <v>64</v>
      </c>
      <c r="O63" s="43" t="s">
        <v>46</v>
      </c>
      <c r="P63" s="44" t="s">
        <v>143</v>
      </c>
      <c r="Q63" s="46" t="s">
        <v>16</v>
      </c>
      <c r="R63" s="46" t="s">
        <v>16</v>
      </c>
      <c r="S63" s="51">
        <v>11930945325</v>
      </c>
      <c r="T63" s="51">
        <v>0</v>
      </c>
      <c r="U63" s="51">
        <v>0</v>
      </c>
      <c r="V63" s="51">
        <v>0</v>
      </c>
    </row>
    <row r="64" spans="1:22" ht="33.75">
      <c r="A64" s="43" t="s">
        <v>139</v>
      </c>
      <c r="B64" s="44" t="s">
        <v>140</v>
      </c>
      <c r="C64" s="45" t="s">
        <v>144</v>
      </c>
      <c r="D64" s="43" t="s">
        <v>42</v>
      </c>
      <c r="E64" s="43" t="s">
        <v>52</v>
      </c>
      <c r="F64" s="43" t="s">
        <v>67</v>
      </c>
      <c r="G64" s="43" t="s">
        <v>43</v>
      </c>
      <c r="H64" s="43" t="s">
        <v>104</v>
      </c>
      <c r="I64" s="43"/>
      <c r="J64" s="43"/>
      <c r="K64" s="43"/>
      <c r="L64" s="43"/>
      <c r="M64" s="43" t="s">
        <v>44</v>
      </c>
      <c r="N64" s="43" t="s">
        <v>45</v>
      </c>
      <c r="O64" s="43" t="s">
        <v>46</v>
      </c>
      <c r="P64" s="44" t="s">
        <v>145</v>
      </c>
      <c r="Q64" s="46" t="s">
        <v>16</v>
      </c>
      <c r="R64" s="46" t="s">
        <v>16</v>
      </c>
      <c r="S64" s="51">
        <v>156868936378.75</v>
      </c>
      <c r="T64" s="51">
        <v>71713616401.440002</v>
      </c>
      <c r="U64" s="51">
        <v>64407676857</v>
      </c>
      <c r="V64" s="51">
        <v>64407676857</v>
      </c>
    </row>
    <row r="65" spans="1:22" ht="33.75">
      <c r="A65" s="43" t="s">
        <v>139</v>
      </c>
      <c r="B65" s="44" t="s">
        <v>140</v>
      </c>
      <c r="C65" s="45" t="s">
        <v>70</v>
      </c>
      <c r="D65" s="43" t="s">
        <v>42</v>
      </c>
      <c r="E65" s="43" t="s">
        <v>52</v>
      </c>
      <c r="F65" s="43" t="s">
        <v>67</v>
      </c>
      <c r="G65" s="43" t="s">
        <v>49</v>
      </c>
      <c r="H65" s="43" t="s">
        <v>68</v>
      </c>
      <c r="I65" s="43"/>
      <c r="J65" s="43"/>
      <c r="K65" s="43"/>
      <c r="L65" s="43"/>
      <c r="M65" s="43" t="s">
        <v>44</v>
      </c>
      <c r="N65" s="43" t="s">
        <v>45</v>
      </c>
      <c r="O65" s="43" t="s">
        <v>46</v>
      </c>
      <c r="P65" s="44" t="s">
        <v>71</v>
      </c>
      <c r="Q65" s="46" t="s">
        <v>16</v>
      </c>
      <c r="R65" s="46" t="s">
        <v>16</v>
      </c>
      <c r="S65" s="51">
        <v>0</v>
      </c>
      <c r="T65" s="51">
        <v>0</v>
      </c>
      <c r="U65" s="51">
        <v>0</v>
      </c>
      <c r="V65" s="51">
        <v>0</v>
      </c>
    </row>
    <row r="66" spans="1:22" ht="33.75">
      <c r="A66" s="43" t="s">
        <v>139</v>
      </c>
      <c r="B66" s="44" t="s">
        <v>140</v>
      </c>
      <c r="C66" s="45" t="s">
        <v>72</v>
      </c>
      <c r="D66" s="43" t="s">
        <v>42</v>
      </c>
      <c r="E66" s="43" t="s">
        <v>52</v>
      </c>
      <c r="F66" s="43" t="s">
        <v>45</v>
      </c>
      <c r="G66" s="43" t="s">
        <v>43</v>
      </c>
      <c r="H66" s="43" t="s">
        <v>73</v>
      </c>
      <c r="I66" s="43"/>
      <c r="J66" s="43"/>
      <c r="K66" s="43"/>
      <c r="L66" s="43"/>
      <c r="M66" s="43" t="s">
        <v>44</v>
      </c>
      <c r="N66" s="43" t="s">
        <v>64</v>
      </c>
      <c r="O66" s="43" t="s">
        <v>46</v>
      </c>
      <c r="P66" s="44" t="s">
        <v>74</v>
      </c>
      <c r="Q66" s="46" t="s">
        <v>16</v>
      </c>
      <c r="R66" s="46" t="s">
        <v>16</v>
      </c>
      <c r="S66" s="51">
        <v>500930953.14999998</v>
      </c>
      <c r="T66" s="51">
        <v>500930953.14999998</v>
      </c>
      <c r="U66" s="51">
        <v>500930953.14999998</v>
      </c>
      <c r="V66" s="51">
        <v>500930953.14999998</v>
      </c>
    </row>
    <row r="67" spans="1:22" ht="67.5">
      <c r="A67" s="43" t="s">
        <v>139</v>
      </c>
      <c r="B67" s="44" t="s">
        <v>140</v>
      </c>
      <c r="C67" s="45" t="s">
        <v>131</v>
      </c>
      <c r="D67" s="43" t="s">
        <v>79</v>
      </c>
      <c r="E67" s="43" t="s">
        <v>132</v>
      </c>
      <c r="F67" s="43" t="s">
        <v>80</v>
      </c>
      <c r="G67" s="43" t="s">
        <v>94</v>
      </c>
      <c r="H67" s="43"/>
      <c r="I67" s="43"/>
      <c r="J67" s="43"/>
      <c r="K67" s="43"/>
      <c r="L67" s="43"/>
      <c r="M67" s="43" t="s">
        <v>44</v>
      </c>
      <c r="N67" s="43" t="s">
        <v>64</v>
      </c>
      <c r="O67" s="43" t="s">
        <v>46</v>
      </c>
      <c r="P67" s="44" t="s">
        <v>146</v>
      </c>
      <c r="Q67" s="46" t="s">
        <v>16</v>
      </c>
      <c r="R67" s="46" t="s">
        <v>16</v>
      </c>
      <c r="S67" s="51">
        <v>1015652487</v>
      </c>
      <c r="T67" s="51">
        <v>0</v>
      </c>
      <c r="U67" s="51">
        <v>0</v>
      </c>
      <c r="V67" s="51">
        <v>0</v>
      </c>
    </row>
    <row r="68" spans="1:22" ht="67.5">
      <c r="A68" s="43" t="s">
        <v>139</v>
      </c>
      <c r="B68" s="44" t="s">
        <v>140</v>
      </c>
      <c r="C68" s="45" t="s">
        <v>131</v>
      </c>
      <c r="D68" s="43" t="s">
        <v>79</v>
      </c>
      <c r="E68" s="43" t="s">
        <v>132</v>
      </c>
      <c r="F68" s="43" t="s">
        <v>80</v>
      </c>
      <c r="G68" s="43" t="s">
        <v>94</v>
      </c>
      <c r="H68" s="43"/>
      <c r="I68" s="43"/>
      <c r="J68" s="43"/>
      <c r="K68" s="43"/>
      <c r="L68" s="43"/>
      <c r="M68" s="43" t="s">
        <v>44</v>
      </c>
      <c r="N68" s="43" t="s">
        <v>58</v>
      </c>
      <c r="O68" s="43" t="s">
        <v>46</v>
      </c>
      <c r="P68" s="44" t="s">
        <v>146</v>
      </c>
      <c r="Q68" s="46" t="s">
        <v>16</v>
      </c>
      <c r="R68" s="46" t="s">
        <v>16</v>
      </c>
      <c r="S68" s="51">
        <v>245324922886.03</v>
      </c>
      <c r="T68" s="51">
        <v>3748597260.52</v>
      </c>
      <c r="U68" s="51">
        <v>3255873772.52</v>
      </c>
      <c r="V68" s="51">
        <v>3255873772.52</v>
      </c>
    </row>
    <row r="69" spans="1:22" ht="45">
      <c r="A69" s="43" t="s">
        <v>139</v>
      </c>
      <c r="B69" s="44" t="s">
        <v>140</v>
      </c>
      <c r="C69" s="45" t="s">
        <v>133</v>
      </c>
      <c r="D69" s="43" t="s">
        <v>79</v>
      </c>
      <c r="E69" s="43" t="s">
        <v>132</v>
      </c>
      <c r="F69" s="43" t="s">
        <v>80</v>
      </c>
      <c r="G69" s="43" t="s">
        <v>96</v>
      </c>
      <c r="H69" s="43"/>
      <c r="I69" s="43"/>
      <c r="J69" s="43"/>
      <c r="K69" s="43"/>
      <c r="L69" s="43"/>
      <c r="M69" s="43" t="s">
        <v>44</v>
      </c>
      <c r="N69" s="43" t="s">
        <v>58</v>
      </c>
      <c r="O69" s="43" t="s">
        <v>46</v>
      </c>
      <c r="P69" s="44" t="s">
        <v>147</v>
      </c>
      <c r="Q69" s="46" t="s">
        <v>16</v>
      </c>
      <c r="R69" s="46" t="s">
        <v>16</v>
      </c>
      <c r="S69" s="51">
        <v>64064680759.339996</v>
      </c>
      <c r="T69" s="51">
        <v>5049862091.3699999</v>
      </c>
      <c r="U69" s="51">
        <v>4770438543.3699999</v>
      </c>
      <c r="V69" s="51">
        <v>4770438543.3699999</v>
      </c>
    </row>
    <row r="70" spans="1:22" ht="78.75">
      <c r="A70" s="43" t="s">
        <v>139</v>
      </c>
      <c r="B70" s="44" t="s">
        <v>140</v>
      </c>
      <c r="C70" s="45" t="s">
        <v>135</v>
      </c>
      <c r="D70" s="43" t="s">
        <v>79</v>
      </c>
      <c r="E70" s="43" t="s">
        <v>132</v>
      </c>
      <c r="F70" s="43" t="s">
        <v>80</v>
      </c>
      <c r="G70" s="43" t="s">
        <v>97</v>
      </c>
      <c r="H70" s="43"/>
      <c r="I70" s="43"/>
      <c r="J70" s="43"/>
      <c r="K70" s="43"/>
      <c r="L70" s="43"/>
      <c r="M70" s="43" t="s">
        <v>44</v>
      </c>
      <c r="N70" s="43" t="s">
        <v>58</v>
      </c>
      <c r="O70" s="43" t="s">
        <v>46</v>
      </c>
      <c r="P70" s="44" t="s">
        <v>148</v>
      </c>
      <c r="Q70" s="46" t="s">
        <v>16</v>
      </c>
      <c r="R70" s="46" t="s">
        <v>16</v>
      </c>
      <c r="S70" s="51">
        <v>3266772323</v>
      </c>
      <c r="T70" s="51">
        <v>0</v>
      </c>
      <c r="U70" s="51">
        <v>0</v>
      </c>
      <c r="V70" s="51">
        <v>0</v>
      </c>
    </row>
    <row r="71" spans="1:22" ht="56.25">
      <c r="A71" s="43" t="s">
        <v>139</v>
      </c>
      <c r="B71" s="44" t="s">
        <v>140</v>
      </c>
      <c r="C71" s="45" t="s">
        <v>136</v>
      </c>
      <c r="D71" s="43" t="s">
        <v>79</v>
      </c>
      <c r="E71" s="43" t="s">
        <v>132</v>
      </c>
      <c r="F71" s="43" t="s">
        <v>80</v>
      </c>
      <c r="G71" s="43" t="s">
        <v>91</v>
      </c>
      <c r="H71" s="43"/>
      <c r="I71" s="43"/>
      <c r="J71" s="43"/>
      <c r="K71" s="43"/>
      <c r="L71" s="43"/>
      <c r="M71" s="43" t="s">
        <v>44</v>
      </c>
      <c r="N71" s="43" t="s">
        <v>58</v>
      </c>
      <c r="O71" s="43" t="s">
        <v>46</v>
      </c>
      <c r="P71" s="44" t="s">
        <v>149</v>
      </c>
      <c r="Q71" s="46" t="s">
        <v>16</v>
      </c>
      <c r="R71" s="46" t="s">
        <v>16</v>
      </c>
      <c r="S71" s="51">
        <v>2337673068</v>
      </c>
      <c r="T71" s="51">
        <v>0</v>
      </c>
      <c r="U71" s="51">
        <v>0</v>
      </c>
      <c r="V71" s="51">
        <v>0</v>
      </c>
    </row>
    <row r="72" spans="1:22" ht="56.25">
      <c r="A72" s="43" t="s">
        <v>139</v>
      </c>
      <c r="B72" s="44" t="s">
        <v>140</v>
      </c>
      <c r="C72" s="45" t="s">
        <v>150</v>
      </c>
      <c r="D72" s="43" t="s">
        <v>79</v>
      </c>
      <c r="E72" s="43" t="s">
        <v>93</v>
      </c>
      <c r="F72" s="43" t="s">
        <v>80</v>
      </c>
      <c r="G72" s="43" t="s">
        <v>138</v>
      </c>
      <c r="H72" s="43"/>
      <c r="I72" s="43"/>
      <c r="J72" s="43"/>
      <c r="K72" s="43"/>
      <c r="L72" s="43"/>
      <c r="M72" s="43" t="s">
        <v>44</v>
      </c>
      <c r="N72" s="43" t="s">
        <v>58</v>
      </c>
      <c r="O72" s="43" t="s">
        <v>46</v>
      </c>
      <c r="P72" s="44" t="s">
        <v>151</v>
      </c>
      <c r="Q72" s="46" t="s">
        <v>16</v>
      </c>
      <c r="R72" s="46" t="s">
        <v>16</v>
      </c>
      <c r="S72" s="51">
        <v>507752614</v>
      </c>
      <c r="T72" s="51">
        <v>329953866.19</v>
      </c>
      <c r="U72" s="51">
        <v>299574042.25999999</v>
      </c>
      <c r="V72" s="51">
        <v>299574042.25999999</v>
      </c>
    </row>
    <row r="73" spans="1:22">
      <c r="A73" s="43" t="s">
        <v>16</v>
      </c>
      <c r="B73" s="44" t="s">
        <v>16</v>
      </c>
      <c r="C73" s="45" t="s">
        <v>16</v>
      </c>
      <c r="D73" s="43" t="s">
        <v>16</v>
      </c>
      <c r="E73" s="43" t="s">
        <v>16</v>
      </c>
      <c r="F73" s="43" t="s">
        <v>16</v>
      </c>
      <c r="G73" s="43" t="s">
        <v>16</v>
      </c>
      <c r="H73" s="43" t="s">
        <v>16</v>
      </c>
      <c r="I73" s="43" t="s">
        <v>16</v>
      </c>
      <c r="J73" s="43" t="s">
        <v>16</v>
      </c>
      <c r="K73" s="43" t="s">
        <v>16</v>
      </c>
      <c r="L73" s="43" t="s">
        <v>16</v>
      </c>
      <c r="M73" s="43" t="s">
        <v>16</v>
      </c>
      <c r="N73" s="43" t="s">
        <v>16</v>
      </c>
      <c r="O73" s="43" t="s">
        <v>16</v>
      </c>
      <c r="P73" s="44" t="s">
        <v>16</v>
      </c>
      <c r="Q73" s="46" t="s">
        <v>16</v>
      </c>
      <c r="R73" s="46" t="s">
        <v>16</v>
      </c>
      <c r="S73" s="51">
        <v>662891017196.43005</v>
      </c>
      <c r="T73" s="51">
        <v>128098902015.03</v>
      </c>
      <c r="U73" s="51">
        <v>115059960500.89</v>
      </c>
      <c r="V73" s="51">
        <v>112674105677.83</v>
      </c>
    </row>
    <row r="74" spans="1:22">
      <c r="A74" s="43" t="s">
        <v>16</v>
      </c>
      <c r="B74" s="47" t="s">
        <v>16</v>
      </c>
      <c r="C74" s="45" t="s">
        <v>16</v>
      </c>
      <c r="D74" s="43" t="s">
        <v>16</v>
      </c>
      <c r="E74" s="43" t="s">
        <v>16</v>
      </c>
      <c r="F74" s="43" t="s">
        <v>16</v>
      </c>
      <c r="G74" s="43" t="s">
        <v>16</v>
      </c>
      <c r="H74" s="43" t="s">
        <v>16</v>
      </c>
      <c r="I74" s="43" t="s">
        <v>16</v>
      </c>
      <c r="J74" s="43" t="s">
        <v>16</v>
      </c>
      <c r="K74" s="43" t="s">
        <v>16</v>
      </c>
      <c r="L74" s="43" t="s">
        <v>16</v>
      </c>
      <c r="M74" s="43" t="s">
        <v>16</v>
      </c>
      <c r="N74" s="43" t="s">
        <v>16</v>
      </c>
      <c r="O74" s="43" t="s">
        <v>16</v>
      </c>
      <c r="P74" s="44" t="s">
        <v>16</v>
      </c>
      <c r="Q74" s="46" t="s">
        <v>16</v>
      </c>
      <c r="R74" s="46" t="s">
        <v>16</v>
      </c>
      <c r="S74" s="48" t="s">
        <v>16</v>
      </c>
      <c r="T74" s="48" t="s">
        <v>16</v>
      </c>
      <c r="U74" s="48" t="s">
        <v>16</v>
      </c>
      <c r="V74" s="48" t="s">
        <v>16</v>
      </c>
    </row>
  </sheetData>
  <autoFilter ref="A4:W74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07"/>
  <sheetViews>
    <sheetView showGridLines="0" tabSelected="1" zoomScale="80" zoomScaleNormal="80" workbookViewId="0">
      <selection activeCell="D4" sqref="D4"/>
    </sheetView>
  </sheetViews>
  <sheetFormatPr baseColWidth="10" defaultRowHeight="15"/>
  <cols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.28515625" customWidth="1"/>
  </cols>
  <sheetData>
    <row r="8" spans="2:7" ht="24">
      <c r="C8" s="13"/>
      <c r="D8" s="52" t="s">
        <v>176</v>
      </c>
      <c r="E8" s="52"/>
      <c r="F8" s="52"/>
      <c r="G8" s="52"/>
    </row>
    <row r="12" spans="2:7" s="11" customFormat="1" ht="21" customHeight="1">
      <c r="B12" s="53" t="s">
        <v>0</v>
      </c>
      <c r="C12" s="53"/>
      <c r="D12" s="53"/>
      <c r="E12" s="53"/>
      <c r="F12" s="53"/>
      <c r="G12" s="53"/>
    </row>
    <row r="13" spans="2:7" s="1" customFormat="1" ht="9.75" customHeight="1">
      <c r="B13" s="2"/>
      <c r="C13" s="2"/>
      <c r="D13" s="2"/>
      <c r="E13" s="2"/>
      <c r="F13" s="2"/>
      <c r="G13" s="2"/>
    </row>
    <row r="14" spans="2:7" s="3" customFormat="1">
      <c r="B14" s="7" t="s">
        <v>1</v>
      </c>
      <c r="C14" s="7" t="s">
        <v>2</v>
      </c>
      <c r="D14" s="7" t="s">
        <v>4</v>
      </c>
      <c r="E14" s="7" t="s">
        <v>3</v>
      </c>
      <c r="F14" s="7" t="s">
        <v>5</v>
      </c>
      <c r="G14" s="7" t="s">
        <v>3</v>
      </c>
    </row>
    <row r="15" spans="2:7" s="1" customFormat="1" ht="6" customHeight="1">
      <c r="B15" s="4"/>
      <c r="C15" s="4"/>
      <c r="D15" s="4"/>
      <c r="E15" s="4"/>
      <c r="F15" s="4"/>
      <c r="G15" s="4"/>
    </row>
    <row r="16" spans="2:7" s="5" customFormat="1" ht="18">
      <c r="B16" s="14" t="s">
        <v>6</v>
      </c>
      <c r="C16" s="15">
        <f>+C17+C18+C19+C20+C21</f>
        <v>313995809748.41998</v>
      </c>
      <c r="D16" s="15">
        <f>+D17+D18+D19+D20+D21</f>
        <v>110943122673.14</v>
      </c>
      <c r="E16" s="31">
        <f>+D16/C16</f>
        <v>0.35332676178713962</v>
      </c>
      <c r="F16" s="15">
        <f>+F17+F18+F19+F20+F21</f>
        <v>96409325774.540009</v>
      </c>
      <c r="G16" s="31">
        <f>+F16/C16</f>
        <v>0.30704016672001189</v>
      </c>
    </row>
    <row r="17" spans="2:7" s="1" customFormat="1" ht="18" customHeight="1">
      <c r="B17" s="18" t="s">
        <v>7</v>
      </c>
      <c r="C17" s="28">
        <f>+C39+C79+C101</f>
        <v>869908924.67000008</v>
      </c>
      <c r="D17" s="28">
        <f>+D39+D79+D101</f>
        <v>859453043.37</v>
      </c>
      <c r="E17" s="32">
        <f>+D17/C17</f>
        <v>0.98798048737807065</v>
      </c>
      <c r="F17" s="28">
        <f>+F39+F79+F101</f>
        <v>859453043.37</v>
      </c>
      <c r="G17" s="32">
        <f>+F17/C17</f>
        <v>0.98798048737807065</v>
      </c>
    </row>
    <row r="18" spans="2:7" s="1" customFormat="1" ht="18" customHeight="1">
      <c r="B18" s="18" t="s">
        <v>12</v>
      </c>
      <c r="C18" s="28">
        <f>+C40+C60+C80+C102</f>
        <v>35505989718.459999</v>
      </c>
      <c r="D18" s="28">
        <f>+D40+D60+D80+D102</f>
        <v>14439135664.900002</v>
      </c>
      <c r="E18" s="32">
        <f t="shared" ref="E18:E21" si="0">+D18/C18</f>
        <v>0.40666760113978512</v>
      </c>
      <c r="F18" s="28">
        <f>+F40+F60+F80+F102</f>
        <v>9882363269.1000004</v>
      </c>
      <c r="G18" s="32">
        <f t="shared" ref="G18:G21" si="1">+F18/C18</f>
        <v>0.27832946912509354</v>
      </c>
    </row>
    <row r="19" spans="2:7" s="1" customFormat="1" ht="18" customHeight="1">
      <c r="B19" s="18" t="s">
        <v>13</v>
      </c>
      <c r="C19" s="28">
        <f>+C41+C61+C81+C103</f>
        <v>274125789160.35999</v>
      </c>
      <c r="D19" s="28">
        <f>+D41+D61+D81+D103</f>
        <v>92341348035.589996</v>
      </c>
      <c r="E19" s="32">
        <f t="shared" si="0"/>
        <v>0.33685757300846847</v>
      </c>
      <c r="F19" s="28">
        <f>+F41+F61+F81+F103</f>
        <v>83752425075</v>
      </c>
      <c r="G19" s="32">
        <f t="shared" si="1"/>
        <v>0.30552552290512852</v>
      </c>
    </row>
    <row r="20" spans="2:7" s="21" customFormat="1" ht="24.95" customHeight="1">
      <c r="B20" s="18" t="s">
        <v>8</v>
      </c>
      <c r="C20" s="28">
        <f t="shared" ref="C20:D20" si="2">+C82</f>
        <v>3424483424.9299998</v>
      </c>
      <c r="D20" s="28">
        <f t="shared" si="2"/>
        <v>3265074065.2799997</v>
      </c>
      <c r="E20" s="32">
        <f t="shared" si="0"/>
        <v>0.95345010038900724</v>
      </c>
      <c r="F20" s="28">
        <f>+F82</f>
        <v>1915084387.0699999</v>
      </c>
      <c r="G20" s="32">
        <f t="shared" si="1"/>
        <v>0.55923307238934772</v>
      </c>
    </row>
    <row r="21" spans="2:7" s="1" customFormat="1" ht="30" customHeight="1">
      <c r="B21" s="19" t="s">
        <v>14</v>
      </c>
      <c r="C21" s="30">
        <f>+C83</f>
        <v>69638520</v>
      </c>
      <c r="D21" s="30">
        <f>+D83</f>
        <v>38111864</v>
      </c>
      <c r="E21" s="32">
        <f t="shared" si="0"/>
        <v>0.54728136094793511</v>
      </c>
      <c r="F21" s="28">
        <f>+F83</f>
        <v>0</v>
      </c>
      <c r="G21" s="32">
        <f t="shared" si="1"/>
        <v>0</v>
      </c>
    </row>
    <row r="22" spans="2:7" s="5" customFormat="1" ht="18">
      <c r="B22" s="14" t="s">
        <v>9</v>
      </c>
      <c r="C22" s="15">
        <f>+C42+C62+C84+C104</f>
        <v>348895207448.01001</v>
      </c>
      <c r="D22" s="15">
        <f>+D42+D62+D84+D104</f>
        <v>17155779341.889999</v>
      </c>
      <c r="E22" s="31">
        <f>+D22/C22</f>
        <v>4.9171725422586771E-2</v>
      </c>
      <c r="F22" s="15">
        <f>+F42+F62+F84+F104</f>
        <v>16264779903.289997</v>
      </c>
      <c r="G22" s="31">
        <f>+F22/C22</f>
        <v>4.6617951625814932E-2</v>
      </c>
    </row>
    <row r="23" spans="2:7" s="1" customFormat="1" ht="6" customHeight="1">
      <c r="B23" s="4"/>
      <c r="C23" s="4"/>
      <c r="D23" s="4"/>
      <c r="E23" s="33"/>
      <c r="F23" s="4"/>
      <c r="G23" s="33"/>
    </row>
    <row r="24" spans="2:7" s="5" customFormat="1" ht="18">
      <c r="B24" s="16" t="s">
        <v>10</v>
      </c>
      <c r="C24" s="17">
        <f>+C22+C16</f>
        <v>662891017196.42993</v>
      </c>
      <c r="D24" s="17">
        <f>+D22+D16</f>
        <v>128098902015.03</v>
      </c>
      <c r="E24" s="34">
        <f>+D24/C24</f>
        <v>0.19324277851403035</v>
      </c>
      <c r="F24" s="17">
        <f>+F22+F16</f>
        <v>112674105677.83</v>
      </c>
      <c r="G24" s="34">
        <f>+F24/C24</f>
        <v>0.1699738007528952</v>
      </c>
    </row>
    <row r="26" spans="2:7">
      <c r="C26" s="12"/>
      <c r="D26" s="12"/>
      <c r="E26" s="12"/>
      <c r="F26" s="12"/>
      <c r="G26" s="12"/>
    </row>
    <row r="27" spans="2:7">
      <c r="C27" s="12"/>
      <c r="D27" s="12"/>
      <c r="E27" s="12"/>
      <c r="F27" s="12"/>
      <c r="G27" s="12"/>
    </row>
    <row r="32" spans="2:7" ht="24">
      <c r="B32" s="6"/>
      <c r="C32" s="13"/>
      <c r="D32" s="52" t="s">
        <v>176</v>
      </c>
      <c r="E32" s="52"/>
      <c r="F32" s="52"/>
      <c r="G32" s="52"/>
    </row>
    <row r="36" spans="2:7">
      <c r="B36" s="7" t="s">
        <v>1</v>
      </c>
      <c r="C36" s="7" t="s">
        <v>2</v>
      </c>
      <c r="D36" s="7" t="s">
        <v>4</v>
      </c>
      <c r="E36" s="7" t="s">
        <v>3</v>
      </c>
      <c r="F36" s="7" t="s">
        <v>5</v>
      </c>
      <c r="G36" s="7" t="s">
        <v>3</v>
      </c>
    </row>
    <row r="37" spans="2:7" ht="6" customHeight="1">
      <c r="B37" s="8"/>
      <c r="C37" s="8"/>
      <c r="D37" s="8"/>
      <c r="E37" s="8"/>
      <c r="F37" s="8"/>
      <c r="G37" s="8"/>
    </row>
    <row r="38" spans="2:7" ht="18">
      <c r="B38" s="22" t="s">
        <v>6</v>
      </c>
      <c r="C38" s="23">
        <f>+C39+C40+C41</f>
        <v>6870107951.1400003</v>
      </c>
      <c r="D38" s="23">
        <f>+D39+D40+D41</f>
        <v>3479904524.4300003</v>
      </c>
      <c r="E38" s="35">
        <f>+D38/C38</f>
        <v>0.50652836158892633</v>
      </c>
      <c r="F38" s="23">
        <f>+F39+F40+F41</f>
        <v>3359904524.4300003</v>
      </c>
      <c r="G38" s="35">
        <f>+F38/C38</f>
        <v>0.48906138714639413</v>
      </c>
    </row>
    <row r="39" spans="2:7" ht="16.5">
      <c r="B39" s="18" t="s">
        <v>7</v>
      </c>
      <c r="C39" s="29">
        <f>SUM('REP_EPG034_EjecucionPresupu (2'!S5)</f>
        <v>488824000</v>
      </c>
      <c r="D39" s="29">
        <f>SUM('REP_EPG034_EjecucionPresupu (2'!T5)</f>
        <v>488824000</v>
      </c>
      <c r="E39" s="36">
        <f>+D39/C39</f>
        <v>1</v>
      </c>
      <c r="F39" s="29">
        <f>SUM('REP_EPG034_EjecucionPresupu (2'!V5)</f>
        <v>488824000</v>
      </c>
      <c r="G39" s="36">
        <f>+F39/C39</f>
        <v>1</v>
      </c>
    </row>
    <row r="40" spans="2:7" ht="18" customHeight="1">
      <c r="B40" s="18" t="s">
        <v>12</v>
      </c>
      <c r="C40" s="29">
        <f>SUM('REP_EPG034_EjecucionPresupu (2'!S6:S8)</f>
        <v>1839396687.1400001</v>
      </c>
      <c r="D40" s="29">
        <f>SUM('REP_EPG034_EjecucionPresupu (2'!T6:T8)</f>
        <v>855368664.43000007</v>
      </c>
      <c r="E40" s="36">
        <f>+D40/C40</f>
        <v>0.46502675057003418</v>
      </c>
      <c r="F40" s="29">
        <f>SUM('REP_EPG034_EjecucionPresupu (2'!V6:V8)</f>
        <v>855368664.43000007</v>
      </c>
      <c r="G40" s="36">
        <f>+F40/C40</f>
        <v>0.46502675057003418</v>
      </c>
    </row>
    <row r="41" spans="2:7" ht="18" customHeight="1">
      <c r="B41" s="18" t="s">
        <v>13</v>
      </c>
      <c r="C41" s="29">
        <f>SUM('REP_EPG034_EjecucionPresupu (2'!S9:S11)</f>
        <v>4541887264</v>
      </c>
      <c r="D41" s="29">
        <f>SUM('REP_EPG034_EjecucionPresupu (2'!T9:T11)</f>
        <v>2135711860</v>
      </c>
      <c r="E41" s="36">
        <f>+D41/C41</f>
        <v>0.47022564318760685</v>
      </c>
      <c r="F41" s="29">
        <f>SUM('REP_EPG034_EjecucionPresupu (2'!V9:V11)</f>
        <v>2015711860</v>
      </c>
      <c r="G41" s="36">
        <f>+F41/C41</f>
        <v>0.44380490814401685</v>
      </c>
    </row>
    <row r="42" spans="2:7" ht="18">
      <c r="B42" s="22" t="s">
        <v>9</v>
      </c>
      <c r="C42" s="24">
        <f>SUM('REP_EPG034_EjecucionPresupu (2'!S12:S21)</f>
        <v>4302211588.04</v>
      </c>
      <c r="D42" s="24">
        <f>SUM('REP_EPG034_EjecucionPresupu (2'!T12:T21)</f>
        <v>2511406112.0699997</v>
      </c>
      <c r="E42" s="35">
        <f>+D42/C42</f>
        <v>0.58374769828885731</v>
      </c>
      <c r="F42" s="24">
        <f>SUM('REP_EPG034_EjecucionPresupu (2'!V12:V21)</f>
        <v>2424753300.0699997</v>
      </c>
      <c r="G42" s="35">
        <f>+F42/C42</f>
        <v>0.56360624075550592</v>
      </c>
    </row>
    <row r="43" spans="2:7" ht="6" customHeight="1">
      <c r="B43" s="8"/>
      <c r="C43" s="8"/>
      <c r="D43" s="9"/>
      <c r="E43" s="37"/>
      <c r="F43" s="9"/>
      <c r="G43" s="37"/>
    </row>
    <row r="44" spans="2:7" ht="18">
      <c r="B44" s="25" t="s">
        <v>10</v>
      </c>
      <c r="C44" s="26">
        <f>+C42+C38</f>
        <v>11172319539.18</v>
      </c>
      <c r="D44" s="26">
        <f>+D42+D38</f>
        <v>5991310636.5</v>
      </c>
      <c r="E44" s="38">
        <f>+D44/C44</f>
        <v>0.53626380945238661</v>
      </c>
      <c r="F44" s="26">
        <f>+F42+F38</f>
        <v>5784657824.5</v>
      </c>
      <c r="G44" s="38">
        <f>+F44/C44</f>
        <v>0.51776695109855131</v>
      </c>
    </row>
    <row r="52" spans="2:7" ht="24">
      <c r="C52" s="13"/>
      <c r="D52" s="52" t="s">
        <v>176</v>
      </c>
      <c r="E52" s="52"/>
      <c r="F52" s="52"/>
      <c r="G52" s="52"/>
    </row>
    <row r="56" spans="2:7" ht="16.5">
      <c r="B56" s="2"/>
      <c r="C56" s="2"/>
      <c r="D56" s="2"/>
      <c r="E56" s="2"/>
      <c r="F56" s="2"/>
      <c r="G56" s="2"/>
    </row>
    <row r="57" spans="2:7" ht="21" customHeight="1">
      <c r="B57" s="10" t="s">
        <v>1</v>
      </c>
      <c r="C57" s="10" t="s">
        <v>2</v>
      </c>
      <c r="D57" s="10" t="s">
        <v>4</v>
      </c>
      <c r="E57" s="10" t="s">
        <v>11</v>
      </c>
      <c r="F57" s="10" t="s">
        <v>5</v>
      </c>
      <c r="G57" s="10" t="s">
        <v>11</v>
      </c>
    </row>
    <row r="58" spans="2:7" ht="6" customHeight="1">
      <c r="B58" s="4"/>
      <c r="C58" s="4"/>
      <c r="D58" s="4"/>
      <c r="E58" s="4"/>
      <c r="F58" s="4"/>
      <c r="G58" s="4"/>
    </row>
    <row r="59" spans="2:7" ht="18">
      <c r="B59" s="14" t="s">
        <v>6</v>
      </c>
      <c r="C59" s="27">
        <f>+C60+C61</f>
        <v>8627825414.0300007</v>
      </c>
      <c r="D59" s="27">
        <f>+D60+D61</f>
        <v>2265568888.7200003</v>
      </c>
      <c r="E59" s="31">
        <f>+D59/C59</f>
        <v>0.26258863386779729</v>
      </c>
      <c r="F59" s="27">
        <f>+F60+F61</f>
        <v>2013351813.54</v>
      </c>
      <c r="G59" s="31">
        <f>+F59/C59</f>
        <v>0.23335565069107914</v>
      </c>
    </row>
    <row r="60" spans="2:7" ht="18" customHeight="1">
      <c r="B60" s="18" t="s">
        <v>12</v>
      </c>
      <c r="C60" s="28">
        <f>SUM('REP_EPG034_EjecucionPresupu (2'!S22:S25)</f>
        <v>8623436399.0300007</v>
      </c>
      <c r="D60" s="28">
        <f>SUM('REP_EPG034_EjecucionPresupu (2'!T22:T25)</f>
        <v>2261179873.7200003</v>
      </c>
      <c r="E60" s="32">
        <f>+D60/C60</f>
        <v>0.26221331834422146</v>
      </c>
      <c r="F60" s="28">
        <f>SUM('REP_EPG034_EjecucionPresupu (2'!V22:V25)</f>
        <v>2008962798.54</v>
      </c>
      <c r="G60" s="32">
        <f t="shared" ref="G60:G61" si="3">+F60/C60</f>
        <v>0.23296545664394025</v>
      </c>
    </row>
    <row r="61" spans="2:7" ht="18" customHeight="1">
      <c r="B61" s="18" t="s">
        <v>13</v>
      </c>
      <c r="C61" s="28">
        <f>SUM('REP_EPG034_EjecucionPresupu (2'!S26)</f>
        <v>4389015</v>
      </c>
      <c r="D61" s="28">
        <f>SUM('REP_EPG034_EjecucionPresupu (2'!T26)</f>
        <v>4389015</v>
      </c>
      <c r="E61" s="32">
        <f>+D61/C61</f>
        <v>1</v>
      </c>
      <c r="F61" s="28">
        <f>SUM('REP_EPG034_EjecucionPresupu (2'!V26)</f>
        <v>4389015</v>
      </c>
      <c r="G61" s="32">
        <f t="shared" si="3"/>
        <v>1</v>
      </c>
    </row>
    <row r="62" spans="2:7" ht="18">
      <c r="B62" s="14" t="s">
        <v>9</v>
      </c>
      <c r="C62" s="15">
        <f>SUM('REP_EPG034_EjecucionPresupu (2'!S27:S34)</f>
        <v>27465390875.969997</v>
      </c>
      <c r="D62" s="15">
        <f>SUM('REP_EPG034_EjecucionPresupu (2'!T27:T34)</f>
        <v>5462091892.3399992</v>
      </c>
      <c r="E62" s="31">
        <f>+D62/C62</f>
        <v>0.1988718062308332</v>
      </c>
      <c r="F62" s="15">
        <f>SUM('REP_EPG034_EjecucionPresupu (2'!V27:V34)</f>
        <v>5460272125.6699991</v>
      </c>
      <c r="G62" s="31">
        <f>+F62/C62</f>
        <v>0.19880554951239732</v>
      </c>
    </row>
    <row r="63" spans="2:7" ht="6" customHeight="1">
      <c r="B63" s="4"/>
      <c r="C63" s="4"/>
      <c r="D63" s="4"/>
      <c r="E63" s="33"/>
      <c r="F63" s="4"/>
      <c r="G63" s="33"/>
    </row>
    <row r="64" spans="2:7" ht="18">
      <c r="B64" s="16" t="s">
        <v>10</v>
      </c>
      <c r="C64" s="17">
        <f>+C59+C62</f>
        <v>36093216290</v>
      </c>
      <c r="D64" s="17">
        <f>+D62+D59</f>
        <v>7727660781.0599995</v>
      </c>
      <c r="E64" s="34">
        <f>+D64/C64</f>
        <v>0.21410285852527441</v>
      </c>
      <c r="F64" s="17">
        <f>+F62+F59</f>
        <v>7473623939.2099991</v>
      </c>
      <c r="G64" s="34">
        <f>+F64/C64</f>
        <v>0.2070645042869356</v>
      </c>
    </row>
    <row r="72" spans="2:7" ht="24">
      <c r="B72" s="6"/>
      <c r="C72" s="13"/>
      <c r="D72" s="52" t="s">
        <v>176</v>
      </c>
      <c r="E72" s="52"/>
      <c r="F72" s="52"/>
      <c r="G72" s="52"/>
    </row>
    <row r="76" spans="2:7">
      <c r="B76" s="7" t="s">
        <v>1</v>
      </c>
      <c r="C76" s="7" t="s">
        <v>2</v>
      </c>
      <c r="D76" s="7" t="s">
        <v>4</v>
      </c>
      <c r="E76" s="7" t="s">
        <v>3</v>
      </c>
      <c r="F76" s="7" t="s">
        <v>5</v>
      </c>
      <c r="G76" s="7" t="s">
        <v>3</v>
      </c>
    </row>
    <row r="77" spans="2:7" ht="6" customHeight="1">
      <c r="B77" s="8"/>
      <c r="C77" s="8"/>
      <c r="D77" s="8"/>
      <c r="E77" s="8"/>
      <c r="F77" s="8"/>
      <c r="G77" s="8"/>
    </row>
    <row r="78" spans="2:7" ht="18">
      <c r="B78" s="22" t="s">
        <v>6</v>
      </c>
      <c r="C78" s="23">
        <f>+C79+C80+C81+C82+C83</f>
        <v>32484249307.280003</v>
      </c>
      <c r="D78" s="23">
        <f>+D79+D80+D81+D82+D83</f>
        <v>28407990075.199997</v>
      </c>
      <c r="E78" s="35">
        <f>+D78/C78</f>
        <v>0.87451582477645617</v>
      </c>
      <c r="F78" s="23">
        <f>+F79+F80+F81+F82+F83</f>
        <v>24362946749.630001</v>
      </c>
      <c r="G78" s="35">
        <f>+F78/C78</f>
        <v>0.74999260469811913</v>
      </c>
    </row>
    <row r="79" spans="2:7" ht="18" customHeight="1">
      <c r="B79" s="18" t="s">
        <v>7</v>
      </c>
      <c r="C79" s="29">
        <f>SUM('REP_EPG034_EjecucionPresupu (2'!S35:S37)</f>
        <v>329734641.67000002</v>
      </c>
      <c r="D79" s="29">
        <f>SUM('REP_EPG034_EjecucionPresupu (2'!T35:T37)</f>
        <v>319278760.37</v>
      </c>
      <c r="E79" s="39">
        <f>+D79/C79</f>
        <v>0.96829001269916826</v>
      </c>
      <c r="F79" s="29">
        <f>SUM('REP_EPG034_EjecucionPresupu (2'!V35:V37)</f>
        <v>319278760.37</v>
      </c>
      <c r="G79" s="39">
        <f t="shared" ref="G79:G84" si="4">+F79/C79</f>
        <v>0.96829001269916826</v>
      </c>
    </row>
    <row r="80" spans="2:7" ht="18" customHeight="1">
      <c r="B80" s="18" t="s">
        <v>12</v>
      </c>
      <c r="C80" s="29">
        <f>SUM('REP_EPG034_EjecucionPresupu (2'!S38:S42)</f>
        <v>10327267034.120001</v>
      </c>
      <c r="D80" s="29">
        <f>SUM('REP_EPG034_EjecucionPresupu (2'!T38:T42)</f>
        <v>6798825579.5500002</v>
      </c>
      <c r="E80" s="39">
        <f t="shared" ref="E80:E83" si="5">+D80/C80</f>
        <v>0.6583373468592929</v>
      </c>
      <c r="F80" s="29">
        <f>SUM('REP_EPG034_EjecucionPresupu (2'!V38:V42)</f>
        <v>5304867212.3400002</v>
      </c>
      <c r="G80" s="39">
        <f t="shared" si="4"/>
        <v>0.51367580549756109</v>
      </c>
    </row>
    <row r="81" spans="2:7" ht="18" customHeight="1">
      <c r="B81" s="18" t="s">
        <v>13</v>
      </c>
      <c r="C81" s="29">
        <f>SUM('REP_EPG034_EjecucionPresupu (2'!S43:S47)</f>
        <v>18333125686.560001</v>
      </c>
      <c r="D81" s="29">
        <f>SUM('REP_EPG034_EjecucionPresupu (2'!T43:T47)</f>
        <v>17986699806</v>
      </c>
      <c r="E81" s="39">
        <f t="shared" si="5"/>
        <v>0.98110382885696545</v>
      </c>
      <c r="F81" s="29">
        <f>SUM('REP_EPG034_EjecucionPresupu (2'!V43:V47)</f>
        <v>16823716389.85</v>
      </c>
      <c r="G81" s="39">
        <f t="shared" si="4"/>
        <v>0.91766765130418826</v>
      </c>
    </row>
    <row r="82" spans="2:7" ht="24.95" customHeight="1">
      <c r="B82" s="18" t="s">
        <v>8</v>
      </c>
      <c r="C82" s="41">
        <f>SUM('REP_EPG034_EjecucionPresupu (2'!S48:S49)</f>
        <v>3424483424.9299998</v>
      </c>
      <c r="D82" s="41">
        <f>SUM('REP_EPG034_EjecucionPresupu (2'!T48:T49)</f>
        <v>3265074065.2799997</v>
      </c>
      <c r="E82" s="39">
        <f t="shared" si="5"/>
        <v>0.95345010038900724</v>
      </c>
      <c r="F82" s="41">
        <f>SUM('REP_EPG034_EjecucionPresupu (2'!V48:V49)</f>
        <v>1915084387.0699999</v>
      </c>
      <c r="G82" s="39">
        <f t="shared" si="4"/>
        <v>0.55923307238934772</v>
      </c>
    </row>
    <row r="83" spans="2:7" ht="30" customHeight="1">
      <c r="B83" s="19" t="s">
        <v>14</v>
      </c>
      <c r="C83" s="20">
        <f>SUM('REP_EPG034_EjecucionPresupu (2'!S50)</f>
        <v>69638520</v>
      </c>
      <c r="D83" s="20">
        <f>SUM('REP_EPG034_EjecucionPresupu (2'!T50)</f>
        <v>38111864</v>
      </c>
      <c r="E83" s="39">
        <f t="shared" si="5"/>
        <v>0.54728136094793511</v>
      </c>
      <c r="F83" s="20">
        <f>SUM('REP_EPG034_EjecucionPresupu (2'!V50)</f>
        <v>0</v>
      </c>
      <c r="G83" s="39">
        <f t="shared" si="4"/>
        <v>0</v>
      </c>
    </row>
    <row r="84" spans="2:7" ht="18">
      <c r="B84" s="22" t="s">
        <v>9</v>
      </c>
      <c r="C84" s="24">
        <f>SUM('REP_EPG034_EjecucionPresupu (2'!S51:S54)</f>
        <v>610150846.63</v>
      </c>
      <c r="D84" s="24">
        <f>SUM('REP_EPG034_EjecucionPresupu (2'!T51:T54)</f>
        <v>53868119.399999999</v>
      </c>
      <c r="E84" s="35">
        <f>+D84/C84</f>
        <v>8.8286560114643295E-2</v>
      </c>
      <c r="F84" s="24">
        <f>SUM('REP_EPG034_EjecucionPresupu (2'!V51:V54)</f>
        <v>53868119.399999999</v>
      </c>
      <c r="G84" s="35">
        <f t="shared" si="4"/>
        <v>8.8286560114643295E-2</v>
      </c>
    </row>
    <row r="85" spans="2:7" ht="6" customHeight="1">
      <c r="B85" s="8"/>
      <c r="C85" s="8"/>
      <c r="D85" s="9"/>
      <c r="E85" s="37"/>
      <c r="F85" s="9"/>
      <c r="G85" s="37"/>
    </row>
    <row r="86" spans="2:7" ht="18">
      <c r="B86" s="25" t="s">
        <v>10</v>
      </c>
      <c r="C86" s="26">
        <f>+C84+C78</f>
        <v>33094400153.910004</v>
      </c>
      <c r="D86" s="26">
        <f>+D84+D78</f>
        <v>28461858194.599998</v>
      </c>
      <c r="E86" s="38">
        <f>+D86/C86</f>
        <v>0.86002036786387603</v>
      </c>
      <c r="F86" s="26">
        <f>+F84+F78</f>
        <v>24416814869.030003</v>
      </c>
      <c r="G86" s="38">
        <f>+F86/C86</f>
        <v>0.73779294247595628</v>
      </c>
    </row>
    <row r="93" spans="2:7" ht="24">
      <c r="C93" s="13"/>
      <c r="D93" s="52" t="s">
        <v>176</v>
      </c>
      <c r="E93" s="52"/>
      <c r="F93" s="52"/>
      <c r="G93" s="52"/>
    </row>
    <row r="97" spans="2:7" ht="16.5">
      <c r="B97" s="2"/>
      <c r="C97" s="2"/>
      <c r="D97" s="2"/>
      <c r="E97" s="2"/>
      <c r="F97" s="2"/>
      <c r="G97" s="2"/>
    </row>
    <row r="98" spans="2:7" ht="22.5" customHeight="1">
      <c r="B98" s="10" t="s">
        <v>1</v>
      </c>
      <c r="C98" s="7" t="s">
        <v>2</v>
      </c>
      <c r="D98" s="7" t="s">
        <v>4</v>
      </c>
      <c r="E98" s="7" t="s">
        <v>3</v>
      </c>
      <c r="F98" s="7" t="s">
        <v>5</v>
      </c>
      <c r="G98" s="7" t="s">
        <v>3</v>
      </c>
    </row>
    <row r="99" spans="2:7" ht="6" customHeight="1">
      <c r="B99" s="4"/>
      <c r="C99" s="4"/>
      <c r="D99" s="4"/>
      <c r="E99" s="4"/>
      <c r="F99" s="4"/>
      <c r="G99" s="4"/>
    </row>
    <row r="100" spans="2:7" ht="18">
      <c r="B100" s="14" t="s">
        <v>6</v>
      </c>
      <c r="C100" s="27">
        <f>+C101+C102+C103</f>
        <v>266013627075.97</v>
      </c>
      <c r="D100" s="27">
        <f>+D101+D102+D103</f>
        <v>76789659184.789993</v>
      </c>
      <c r="E100" s="31">
        <f>+D100/C100</f>
        <v>0.28866814091016424</v>
      </c>
      <c r="F100" s="27">
        <f>+F101+F102+F103</f>
        <v>66673122686.940002</v>
      </c>
      <c r="G100" s="31">
        <f>+F100/C100</f>
        <v>0.25063799708237894</v>
      </c>
    </row>
    <row r="101" spans="2:7" ht="18" customHeight="1">
      <c r="B101" s="18" t="s">
        <v>7</v>
      </c>
      <c r="C101" s="28">
        <f>SUM('REP_EPG034_EjecucionPresupu (2'!S55:S57)</f>
        <v>51350283</v>
      </c>
      <c r="D101" s="28">
        <f>SUM('REP_EPG034_EjecucionPresupu (2'!T55:T57)</f>
        <v>51350283</v>
      </c>
      <c r="E101" s="32">
        <f t="shared" ref="E101" si="6">+D101/C101</f>
        <v>1</v>
      </c>
      <c r="F101" s="28">
        <f>SUM('REP_EPG034_EjecucionPresupu (2'!V55:V57)</f>
        <v>51350283</v>
      </c>
      <c r="G101" s="32">
        <f>+F101/C101</f>
        <v>1</v>
      </c>
    </row>
    <row r="102" spans="2:7" ht="18" customHeight="1">
      <c r="B102" s="18" t="s">
        <v>12</v>
      </c>
      <c r="C102" s="28">
        <f>SUM('REP_EPG034_EjecucionPresupu (2'!S58:S61)</f>
        <v>14715889598.17</v>
      </c>
      <c r="D102" s="28">
        <f>SUM('REP_EPG034_EjecucionPresupu (2'!T58:T61)</f>
        <v>4523761547.1999998</v>
      </c>
      <c r="E102" s="32">
        <f t="shared" ref="E102:E103" si="7">+D102/C102</f>
        <v>0.30740659727173775</v>
      </c>
      <c r="F102" s="28">
        <f>SUM('REP_EPG034_EjecucionPresupu (2'!V58:V61)</f>
        <v>1713164593.79</v>
      </c>
      <c r="G102" s="32">
        <f>+F102/C102</f>
        <v>0.116415972161346</v>
      </c>
    </row>
    <row r="103" spans="2:7" ht="18" customHeight="1">
      <c r="B103" s="18" t="s">
        <v>13</v>
      </c>
      <c r="C103" s="28">
        <f>SUM('REP_EPG034_EjecucionPresupu (2'!S62:S66)</f>
        <v>251246387194.79999</v>
      </c>
      <c r="D103" s="28">
        <f>SUM('REP_EPG034_EjecucionPresupu (2'!T62:T66)</f>
        <v>72214547354.589996</v>
      </c>
      <c r="E103" s="32">
        <f t="shared" si="7"/>
        <v>0.28742521697874035</v>
      </c>
      <c r="F103" s="28">
        <f>SUM('REP_EPG034_EjecucionPresupu (2'!V62:V66)</f>
        <v>64908607810.150002</v>
      </c>
      <c r="G103" s="32">
        <f>+F103/C103</f>
        <v>0.25834643249944172</v>
      </c>
    </row>
    <row r="104" spans="2:7" ht="18">
      <c r="B104" s="14" t="s">
        <v>9</v>
      </c>
      <c r="C104" s="15">
        <f>SUM('REP_EPG034_EjecucionPresupu (2'!S67:S72)</f>
        <v>316517454137.37</v>
      </c>
      <c r="D104" s="15">
        <f>SUM('REP_EPG034_EjecucionPresupu (2'!T67:T72)</f>
        <v>9128413218.0799999</v>
      </c>
      <c r="E104" s="31">
        <f>+D104/C104</f>
        <v>2.8840157466065768E-2</v>
      </c>
      <c r="F104" s="15">
        <f>SUM('REP_EPG034_EjecucionPresupu (2'!V67:V72)</f>
        <v>8325886358.1499996</v>
      </c>
      <c r="G104" s="31">
        <f>+F104/C104</f>
        <v>2.6304667402438184E-2</v>
      </c>
    </row>
    <row r="105" spans="2:7" ht="6" customHeight="1">
      <c r="B105" s="4"/>
      <c r="C105" s="4"/>
      <c r="D105" s="4"/>
      <c r="E105" s="33"/>
      <c r="F105" s="4"/>
      <c r="G105" s="33"/>
    </row>
    <row r="106" spans="2:7" ht="18">
      <c r="B106" s="16" t="s">
        <v>10</v>
      </c>
      <c r="C106" s="17">
        <f>+C104+C100</f>
        <v>582531081213.33997</v>
      </c>
      <c r="D106" s="17">
        <f>+D104+D100</f>
        <v>85918072402.869995</v>
      </c>
      <c r="E106" s="34">
        <f>+D106/C106</f>
        <v>0.14749096687495766</v>
      </c>
      <c r="F106" s="17">
        <f>+F104+F100</f>
        <v>74999009045.089996</v>
      </c>
      <c r="G106" s="34">
        <f>+F106/C106</f>
        <v>0.12874679388587534</v>
      </c>
    </row>
    <row r="107" spans="2:7">
      <c r="E107" s="40"/>
    </row>
  </sheetData>
  <mergeCells count="6">
    <mergeCell ref="D93:G93"/>
    <mergeCell ref="D8:G8"/>
    <mergeCell ref="D32:G32"/>
    <mergeCell ref="D72:G72"/>
    <mergeCell ref="B12:G12"/>
    <mergeCell ref="D52:G52"/>
  </mergeCells>
  <pageMargins left="0.7" right="0.7" top="0.75" bottom="0.75" header="0.3" footer="0.3"/>
  <pageSetup paperSize="9" orientation="portrait" r:id="rId1"/>
  <ignoredErrors>
    <ignoredError sqref="D23:E23 E38 E59 D85:D86 F85:F86 E100 E16:E17 E22 E104:E106 E18:E20 E24 E21 E86 E44 E64 E7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2TV4CCKVFCYA-1167877901-728</_dlc_DocId>
    <_dlc_DocIdUrl xmlns="81cc8fc0-8d1e-4295-8f37-5d076116407c">
      <Url>https://www.minjusticia.gov.co/ministerio/_layouts/15/DocIdRedir.aspx?ID=2TV4CCKVFCYA-1167877901-728</Url>
      <Description>2TV4CCKVFCYA-1167877901-728</Description>
    </_dlc_DocIdUrl>
  </documentManagement>
</p:properties>
</file>

<file path=customXml/itemProps1.xml><?xml version="1.0" encoding="utf-8"?>
<ds:datastoreItem xmlns:ds="http://schemas.openxmlformats.org/officeDocument/2006/customXml" ds:itemID="{71498704-E4CB-498C-837F-DCB79192A11C}"/>
</file>

<file path=customXml/itemProps2.xml><?xml version="1.0" encoding="utf-8"?>
<ds:datastoreItem xmlns:ds="http://schemas.openxmlformats.org/officeDocument/2006/customXml" ds:itemID="{2DB9A710-692A-464D-8A6E-75F50C380578}"/>
</file>

<file path=customXml/itemProps3.xml><?xml version="1.0" encoding="utf-8"?>
<ds:datastoreItem xmlns:ds="http://schemas.openxmlformats.org/officeDocument/2006/customXml" ds:itemID="{BBDAB971-F8AF-44DE-A691-706AB371591F}"/>
</file>

<file path=customXml/itemProps4.xml><?xml version="1.0" encoding="utf-8"?>
<ds:datastoreItem xmlns:ds="http://schemas.openxmlformats.org/officeDocument/2006/customXml" ds:itemID="{ACFF363E-21B3-4D3A-9CDB-07474D39A9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REP_EPG034_EjecucionPresupu (2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ADRIANA</cp:lastModifiedBy>
  <cp:lastPrinted>2018-06-05T16:42:59Z</cp:lastPrinted>
  <dcterms:created xsi:type="dcterms:W3CDTF">2018-02-21T20:39:46Z</dcterms:created>
  <dcterms:modified xsi:type="dcterms:W3CDTF">2022-04-04T14:15:26Z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7caf4dc5-303f-41e7-a3d0-44209e89eefb</vt:lpwstr>
  </property>
</Properties>
</file>