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15" yWindow="210" windowWidth="14280" windowHeight="12720" firstSheet="1" activeTab="1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REP_EPG034_EjecucionPresupuesta!$A$4:$AA$120</definedName>
    <definedName name="_xlnm.Print_Area" localSheetId="1">'EJECUCION SECTORIAL'!$A$1:$J$135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6" i="1" l="1"/>
  <c r="H131" i="1" l="1"/>
  <c r="I131" i="1" s="1"/>
  <c r="F131" i="1"/>
  <c r="G131" i="1" s="1"/>
  <c r="D131" i="1"/>
  <c r="E131" i="1" s="1"/>
  <c r="C131" i="1"/>
  <c r="H130" i="1"/>
  <c r="I130" i="1" s="1"/>
  <c r="F130" i="1"/>
  <c r="D130" i="1"/>
  <c r="E130" i="1" s="1"/>
  <c r="C130" i="1"/>
  <c r="H113" i="1"/>
  <c r="F113" i="1"/>
  <c r="D113" i="1"/>
  <c r="C113" i="1"/>
  <c r="H112" i="1"/>
  <c r="F112" i="1"/>
  <c r="D112" i="1"/>
  <c r="C112" i="1"/>
  <c r="H111" i="1"/>
  <c r="F111" i="1"/>
  <c r="D111" i="1"/>
  <c r="C111" i="1"/>
  <c r="H110" i="1"/>
  <c r="F110" i="1"/>
  <c r="D110" i="1"/>
  <c r="E110" i="1" s="1"/>
  <c r="C110" i="1"/>
  <c r="I110" i="1" s="1"/>
  <c r="H109" i="1"/>
  <c r="F109" i="1"/>
  <c r="D109" i="1"/>
  <c r="E109" i="1" s="1"/>
  <c r="C109" i="1"/>
  <c r="H90" i="1"/>
  <c r="F90" i="1"/>
  <c r="D90" i="1"/>
  <c r="C90" i="1"/>
  <c r="H88" i="1"/>
  <c r="I88" i="1" s="1"/>
  <c r="F88" i="1"/>
  <c r="G88" i="1" s="1"/>
  <c r="D88" i="1"/>
  <c r="E88" i="1" s="1"/>
  <c r="C88" i="1"/>
  <c r="H87" i="1"/>
  <c r="I87" i="1" s="1"/>
  <c r="F87" i="1"/>
  <c r="D87" i="1"/>
  <c r="E87" i="1" s="1"/>
  <c r="C87" i="1"/>
  <c r="H86" i="1"/>
  <c r="F86" i="1"/>
  <c r="D86" i="1"/>
  <c r="C86" i="1"/>
  <c r="H85" i="1"/>
  <c r="F85" i="1"/>
  <c r="D85" i="1"/>
  <c r="C85" i="1"/>
  <c r="H84" i="1"/>
  <c r="I84" i="1" s="1"/>
  <c r="F84" i="1"/>
  <c r="G84" i="1" s="1"/>
  <c r="D84" i="1"/>
  <c r="C84" i="1"/>
  <c r="H67" i="1"/>
  <c r="F67" i="1"/>
  <c r="D67" i="1"/>
  <c r="C67" i="1"/>
  <c r="H65" i="1"/>
  <c r="I65" i="1" s="1"/>
  <c r="F65" i="1"/>
  <c r="D65" i="1"/>
  <c r="C65" i="1"/>
  <c r="H64" i="1"/>
  <c r="F64" i="1"/>
  <c r="D64" i="1"/>
  <c r="C64" i="1"/>
  <c r="I64" i="1" s="1"/>
  <c r="H63" i="1"/>
  <c r="F63" i="1"/>
  <c r="D63" i="1"/>
  <c r="C63" i="1"/>
  <c r="H62" i="1"/>
  <c r="F62" i="1"/>
  <c r="D62" i="1"/>
  <c r="C62" i="1"/>
  <c r="H44" i="1"/>
  <c r="F44" i="1"/>
  <c r="D44" i="1"/>
  <c r="C44" i="1"/>
  <c r="H42" i="1"/>
  <c r="F42" i="1"/>
  <c r="D42" i="1"/>
  <c r="C42" i="1"/>
  <c r="H41" i="1"/>
  <c r="F41" i="1"/>
  <c r="D41" i="1"/>
  <c r="C41" i="1"/>
  <c r="H40" i="1"/>
  <c r="F40" i="1"/>
  <c r="D40" i="1"/>
  <c r="E40" i="1" s="1"/>
  <c r="C40" i="1"/>
  <c r="I40" i="1" s="1"/>
  <c r="H39" i="1"/>
  <c r="F39" i="1"/>
  <c r="D39" i="1"/>
  <c r="E39" i="1" s="1"/>
  <c r="C39" i="1"/>
  <c r="G40" i="1" l="1"/>
  <c r="E62" i="1"/>
  <c r="E64" i="1"/>
  <c r="I39" i="1"/>
  <c r="G64" i="1"/>
  <c r="E65" i="1"/>
  <c r="E67" i="1"/>
  <c r="E84" i="1"/>
  <c r="I44" i="1"/>
  <c r="I62" i="1"/>
  <c r="I63" i="1"/>
  <c r="I113" i="1"/>
  <c r="G130" i="1"/>
  <c r="E44" i="1"/>
  <c r="E63" i="1"/>
  <c r="E113" i="1"/>
  <c r="I109" i="1"/>
  <c r="G110" i="1"/>
  <c r="G41" i="1"/>
  <c r="G42" i="1"/>
  <c r="G85" i="1"/>
  <c r="G86" i="1"/>
  <c r="G111" i="1"/>
  <c r="G112" i="1"/>
  <c r="E86" i="1"/>
  <c r="G62" i="1"/>
  <c r="G63" i="1"/>
  <c r="E41" i="1"/>
  <c r="G39" i="1"/>
  <c r="I41" i="1"/>
  <c r="I42" i="1"/>
  <c r="G44" i="1"/>
  <c r="G65" i="1"/>
  <c r="I85" i="1"/>
  <c r="I86" i="1"/>
  <c r="G87" i="1"/>
  <c r="I90" i="1"/>
  <c r="G109" i="1"/>
  <c r="I111" i="1"/>
  <c r="I112" i="1"/>
  <c r="G113" i="1"/>
  <c r="E42" i="1"/>
  <c r="E85" i="1"/>
  <c r="E90" i="1"/>
  <c r="E111" i="1"/>
  <c r="E112" i="1"/>
  <c r="G90" i="1"/>
  <c r="G67" i="1"/>
  <c r="H129" i="1"/>
  <c r="F129" i="1"/>
  <c r="D129" i="1"/>
  <c r="C129" i="1"/>
  <c r="H128" i="1"/>
  <c r="F128" i="1"/>
  <c r="D128" i="1"/>
  <c r="C128" i="1"/>
  <c r="H127" i="1"/>
  <c r="F127" i="1"/>
  <c r="D127" i="1"/>
  <c r="C127" i="1"/>
  <c r="C17" i="1" s="1"/>
  <c r="H89" i="1"/>
  <c r="F89" i="1"/>
  <c r="D89" i="1"/>
  <c r="H61" i="1"/>
  <c r="H69" i="1" s="1"/>
  <c r="F61" i="1"/>
  <c r="F69" i="1" s="1"/>
  <c r="D61" i="1"/>
  <c r="D69" i="1" s="1"/>
  <c r="C61" i="1"/>
  <c r="C69" i="1" s="1"/>
  <c r="H43" i="1"/>
  <c r="F43" i="1"/>
  <c r="D43" i="1"/>
  <c r="G69" i="1" l="1"/>
  <c r="E69" i="1"/>
  <c r="I69" i="1"/>
  <c r="E61" i="1"/>
  <c r="G61" i="1"/>
  <c r="I61" i="1"/>
  <c r="D38" i="1"/>
  <c r="D46" i="1" s="1"/>
  <c r="C38" i="1"/>
  <c r="C46" i="1" s="1"/>
  <c r="E46" i="1" l="1"/>
  <c r="I67" i="1"/>
  <c r="H23" i="1"/>
  <c r="F38" i="1"/>
  <c r="F46" i="1" s="1"/>
  <c r="G46" i="1" s="1"/>
  <c r="G129" i="1" l="1"/>
  <c r="I129" i="1"/>
  <c r="E129" i="1"/>
  <c r="G127" i="1"/>
  <c r="E127" i="1"/>
  <c r="I127" i="1"/>
  <c r="C22" i="1"/>
  <c r="I128" i="1"/>
  <c r="E128" i="1"/>
  <c r="G128" i="1"/>
  <c r="C23" i="1"/>
  <c r="C83" i="1"/>
  <c r="C92" i="1" s="1"/>
  <c r="H22" i="1" l="1"/>
  <c r="H83" i="1" l="1"/>
  <c r="H92" i="1" s="1"/>
  <c r="I92" i="1" s="1"/>
  <c r="D23" i="1" l="1"/>
  <c r="H108" i="1"/>
  <c r="H115" i="1" s="1"/>
  <c r="I115" i="1" s="1"/>
  <c r="F108" i="1"/>
  <c r="F115" i="1" s="1"/>
  <c r="D108" i="1"/>
  <c r="D115" i="1" s="1"/>
  <c r="C108" i="1"/>
  <c r="C115" i="1" s="1"/>
  <c r="F23" i="1"/>
  <c r="G115" i="1" l="1"/>
  <c r="E115" i="1"/>
  <c r="C133" i="1"/>
  <c r="H126" i="1"/>
  <c r="H133" i="1" s="1"/>
  <c r="F126" i="1"/>
  <c r="F133" i="1" s="1"/>
  <c r="G133" i="1" l="1"/>
  <c r="I133" i="1"/>
  <c r="G38" i="1"/>
  <c r="E38" i="1"/>
  <c r="D126" i="1"/>
  <c r="D133" i="1" s="1"/>
  <c r="E133" i="1" s="1"/>
  <c r="F83" i="1"/>
  <c r="F92" i="1" s="1"/>
  <c r="G92" i="1" s="1"/>
  <c r="D83" i="1"/>
  <c r="D92" i="1" s="1"/>
  <c r="E92" i="1" s="1"/>
  <c r="F22" i="1"/>
  <c r="D22" i="1"/>
  <c r="H38" i="1" l="1"/>
  <c r="H46" i="1" s="1"/>
  <c r="I46" i="1" s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H19" i="1"/>
  <c r="H16" i="1" l="1"/>
  <c r="H25" i="1" s="1"/>
  <c r="I38" i="1"/>
  <c r="I23" i="1"/>
  <c r="D16" i="1"/>
  <c r="D25" i="1" s="1"/>
  <c r="F16" i="1"/>
  <c r="F25" i="1" s="1"/>
  <c r="E17" i="1"/>
  <c r="G17" i="1"/>
  <c r="I17" i="1"/>
  <c r="I19" i="1"/>
  <c r="G23" i="1"/>
  <c r="E21" i="1"/>
  <c r="E108" i="1"/>
  <c r="G108" i="1"/>
  <c r="G126" i="1"/>
  <c r="E126" i="1"/>
  <c r="E23" i="1"/>
  <c r="G21" i="1"/>
  <c r="I108" i="1"/>
  <c r="E19" i="1"/>
  <c r="G19" i="1"/>
  <c r="I18" i="1"/>
  <c r="E18" i="1"/>
  <c r="I126" i="1"/>
  <c r="G18" i="1"/>
  <c r="I21" i="1"/>
  <c r="C20" i="1"/>
  <c r="E20" i="1" s="1"/>
  <c r="C16" i="1" l="1"/>
  <c r="C25" i="1" s="1"/>
  <c r="E83" i="1"/>
  <c r="I83" i="1"/>
  <c r="I20" i="1"/>
  <c r="G20" i="1"/>
  <c r="G83" i="1"/>
  <c r="G25" i="1" l="1"/>
  <c r="I25" i="1"/>
  <c r="E25" i="1"/>
  <c r="I16" i="1"/>
  <c r="G16" i="1"/>
  <c r="E16" i="1"/>
</calcChain>
</file>

<file path=xl/sharedStrings.xml><?xml version="1.0" encoding="utf-8"?>
<sst xmlns="http://schemas.openxmlformats.org/spreadsheetml/2006/main" count="1543" uniqueCount="255">
  <si>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</si>
  <si>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</si>
  <si>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</si>
  <si>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</si>
  <si>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</si>
  <si>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</si>
  <si>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</si>
  <si>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</si>
  <si>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</si>
  <si>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</si>
  <si>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</si>
  <si>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</si>
  <si>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</si>
  <si>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</si>
  <si>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</si>
  <si>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</si>
  <si>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</si>
  <si>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</si>
  <si>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</si>
  <si>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</si>
  <si>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</si>
  <si>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</si>
  <si>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</si>
  <si>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</si>
  <si>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</si>
  <si>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</si>
  <si>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</si>
  <si>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</si>
  <si>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</si>
  <si>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</si>
  <si>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</si>
  <si>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</si>
  <si>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</si>
  <si>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</si>
  <si>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</si>
  <si>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</si>
  <si>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</si>
  <si>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</si>
  <si>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</si>
  <si>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</si>
  <si>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</si>
  <si>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</si>
  <si>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</si>
  <si>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</si>
  <si>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</si>
  <si>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</si>
  <si>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</si>
  <si>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</si>
  <si>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</si>
  <si>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</si>
  <si>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</si>
  <si>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</si>
  <si>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</si>
  <si>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</si>
  <si>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</si>
  <si>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</si>
  <si>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</si>
  <si>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</si>
  <si>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</si>
  <si>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</si>
  <si>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</si>
  <si>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</si>
  <si>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</si>
  <si>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</si>
  <si>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</si>
  <si>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</si>
  <si>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</si>
  <si>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</si>
  <si>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</si>
  <si>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</si>
  <si>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</si>
  <si>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</si>
  <si>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</si>
  <si>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</si>
  <si>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</si>
  <si>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</si>
  <si>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</si>
  <si>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</si>
  <si>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</si>
  <si>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</si>
  <si>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</si>
  <si>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</si>
  <si>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</si>
  <si>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</si>
  <si>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</si>
  <si>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</si>
  <si>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</t>
  </si>
  <si>
    <t>1201</t>
  </si>
  <si>
    <t>0800</t>
  </si>
  <si>
    <t>2</t>
  </si>
  <si>
    <t>1202</t>
  </si>
  <si>
    <t>14</t>
  </si>
  <si>
    <t>15</t>
  </si>
  <si>
    <t>1203</t>
  </si>
  <si>
    <t>4</t>
  </si>
  <si>
    <t>1204</t>
  </si>
  <si>
    <t>5</t>
  </si>
  <si>
    <t>1207</t>
  </si>
  <si>
    <t>9</t>
  </si>
  <si>
    <t>1299</t>
  </si>
  <si>
    <t>6</t>
  </si>
  <si>
    <t>7</t>
  </si>
  <si>
    <t>8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</si>
  <si>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</si>
  <si>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</si>
  <si>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</si>
  <si>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</si>
  <si>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</si>
  <si>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</si>
  <si>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</si>
  <si>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</si>
  <si>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</si>
  <si>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</si>
  <si>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</si>
  <si>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</si>
  <si>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</si>
  <si>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</si>
  <si>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</si>
  <si>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</si>
  <si>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</si>
  <si>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</si>
  <si>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</si>
  <si>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</si>
  <si>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</si>
  <si>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</si>
  <si>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</si>
  <si>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</si>
  <si>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1209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</si>
  <si>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</si>
  <si>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</si>
  <si>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</si>
  <si>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</si>
  <si>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</si>
  <si>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</si>
  <si>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</si>
  <si>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</si>
  <si>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</si>
  <si>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</si>
  <si>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</si>
  <si>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</si>
  <si>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</si>
  <si>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</si>
  <si>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</si>
  <si>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</si>
  <si>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</si>
  <si>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</si>
  <si>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</si>
  <si>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1206</t>
  </si>
  <si>
    <t>12-10-00</t>
  </si>
  <si>
    <t>A-03-03-01-078</t>
  </si>
  <si>
    <t>078</t>
  </si>
  <si>
    <t>DEFENSA DE LOS INTERESES DEL ESTADO EN CONTROVERSIAS INTERNACIONALES</t>
  </si>
  <si>
    <t>1205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</si>
  <si>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</si>
  <si>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</si>
  <si>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</si>
  <si>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</si>
  <si>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</si>
  <si>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</si>
  <si>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</si>
  <si>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</si>
  <si>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</si>
  <si>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</si>
  <si>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</si>
  <si>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</si>
  <si>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</si>
  <si>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</si>
  <si>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</si>
  <si>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A-05</t>
  </si>
  <si>
    <t>GASTOS DE COMERCIALIZACIÓN Y PRODUCCIÓN</t>
  </si>
  <si>
    <t>12</t>
  </si>
  <si>
    <t>Servicio de la Deuda</t>
  </si>
  <si>
    <t>PRESTACIONES ECONÓMICAS FONPRENOR - LEY 1668 DE 1997 (OTRAS PRESTACIONES DE JUBILACIÓN)</t>
  </si>
  <si>
    <t>17</t>
  </si>
  <si>
    <t>MINISTERIO DE JUSTICIA Y DEL DERECHO - GESTION GENERAL</t>
  </si>
  <si>
    <t>AUXILIO FUNERARIO (NO DE PENSIONES)</t>
  </si>
  <si>
    <t>C-1201-0800-2-20110C1</t>
  </si>
  <si>
    <t>20110C1</t>
  </si>
  <si>
    <t>2. SEGURIDAD HUMANA Y JUSTICIA SOCIAL / C. RENOVACIÓN DE LA ARQUITECTURA INSTITUCIONAL DEL SISTEMA DE JUSTICIA - ACCESO EFECTIVO A LA JUSTICIA</t>
  </si>
  <si>
    <t>C-1202-0800-14-20111D1</t>
  </si>
  <si>
    <t>20111D1</t>
  </si>
  <si>
    <t>2. SEGURIDAD HUMANA Y JUSTICIA SOCIAL / D. CAPACIDADES Y LA OFERTA DEL SISTEMA DE JUSTICIA - ACCESO EFECTIVO A LA JUSTICIA</t>
  </si>
  <si>
    <t>C-1202-0800-15-20110B1</t>
  </si>
  <si>
    <t>20110B1</t>
  </si>
  <si>
    <t>2. SEGURIDAD HUMANA Y JUSTICIA SOCIAL / B. JURISDICCIÓN ESPECIAL INDÍGENA, JUSTICIAS PROPIAS Y COMUNITARIA, Y DESARROLLO DE JUSTICIA AMBIENTAL - ACCESO EFECTIVO A LA JUSTICIA</t>
  </si>
  <si>
    <t>C-1202-0800-16-20110C1</t>
  </si>
  <si>
    <t>C-1202-0800-17-20111A1</t>
  </si>
  <si>
    <t>20111A1</t>
  </si>
  <si>
    <t>2. SEGURIDAD HUMANA Y JUSTICIA SOCIAL / A. POLÍTICA DE ESTADO DE TRANSFORMACIÓN DIGITAL DE LA JUSTICIA DE MEDIANO Y LARGO PLAZO - ACCESO EFECTIVO A LA JUSTICIA</t>
  </si>
  <si>
    <t>C-1202-0800-18-20110A1</t>
  </si>
  <si>
    <t>18</t>
  </si>
  <si>
    <t>20110A1</t>
  </si>
  <si>
    <t>2. SEGURIDAD HUMANA Y JUSTICIA SOCIAL / A. PRESTACIÓN EFECTIVA DE JUSTICIA CON ENFOQUE DIFERENCIAL Y MÉTODOS DE RESOLUCIÓN DE CONFLICTOS - ACCESO EFECTIVO A LA JUSTICIA</t>
  </si>
  <si>
    <t>C-1203-0800-4-20110A2</t>
  </si>
  <si>
    <t>20110A2</t>
  </si>
  <si>
    <t>C-1204-0800-5-20113B1</t>
  </si>
  <si>
    <t>20113B1</t>
  </si>
  <si>
    <t>2. SEGURIDAD HUMANA Y JUSTICIA SOCIAL / B. OFERTA INSTITUCIONAL Y DE LOS MECANISMOS DE JUSTICIA TRANSICIONAL - ACCESO EFECTIVO A LA JUSTICIA</t>
  </si>
  <si>
    <t>C-1207-0800-9-20112B1</t>
  </si>
  <si>
    <t>20112B1</t>
  </si>
  <si>
    <t>2. SEGURIDAD HUMANA Y JUSTICIA SOCIAL / B. JUSTICIA RESTAURATIVA PARA LA RECOMPOSICIÓN DE LOS LAZOS SOCIALES - ACCESO EFECTIVO A LA JUSTICIA</t>
  </si>
  <si>
    <t>C-1207-0800-9-20112D1</t>
  </si>
  <si>
    <t>20112D1</t>
  </si>
  <si>
    <t>2. SEGURIDAD HUMANA Y JUSTICIA SOCIAL / D. ROBUSTECIMIENTO DE LA ALTERNATIVIDAD PENAL, TRATAMIENTO DIFERENCIADO Y PREVENCIÓN DEL DELITO - ACCESO EFECTIVO A LA JUSTICIA</t>
  </si>
  <si>
    <t>C-1207-0800-9-20112E1</t>
  </si>
  <si>
    <t>20112E1</t>
  </si>
  <si>
    <t>2. SEGURIDAD HUMANA Y JUSTICIA SOCIAL / E. DE UN ENFOQUE REACTIVO DE LA POLÍTICA CRIMINAL Y PENITENCIARIA A UNO SUSTENTADO EN EVIDENCIA EMPÍRICA - ACCESO EFECTIVO A LA JUSTICIA</t>
  </si>
  <si>
    <t>C-1207-0800-10-20112A1</t>
  </si>
  <si>
    <t>20112A1</t>
  </si>
  <si>
    <t>2. SEGURIDAD HUMANA Y JUSTICIA SOCIAL / A. TRATAMIENTO PENITENCIARIO, RESOCIALIZACIÓN Y NO REINCIDENCIA PARA UN PROYECTO DE VIDA DIGNO - ACCESO EFECTIVO A LA JUSTICIA</t>
  </si>
  <si>
    <t>C-1207-0800-10-20112C1</t>
  </si>
  <si>
    <t>20112C1</t>
  </si>
  <si>
    <t>2. SEGURIDAD HUMANA Y JUSTICIA SOCIAL / C. ATENCIÓN A LA POBLACIÓN CONDENADA, SINDICADA Y POSPENADA EN LOS TERRITORIOS - ACCESO EFECTIVO A LA JUSTICIA</t>
  </si>
  <si>
    <t>C-1207-0800-10-20112E1</t>
  </si>
  <si>
    <t>C-1299-0800-7-20110D1</t>
  </si>
  <si>
    <t>20110D1</t>
  </si>
  <si>
    <t>2. SEGURIDAD HUMANA Y JUSTICIA SOCIAL / D. TRANSFORMACIÓN DE LA EVIDENCIA PARA EL DISEÑO DE LAS POLÍTICAS DE JUSTICIA - FORTALECIMIENTO DE LA GOBERNANZA E INSTITUCIONALIDAD</t>
  </si>
  <si>
    <t>C-1299-0800-8-20110C2</t>
  </si>
  <si>
    <t>20110C2</t>
  </si>
  <si>
    <t>2. SEGURIDAD HUMANA Y JUSTICIA SOCIAL / C. RENOVACIÓN DE LA ARQUITECTURA INSTITUCIONAL DEL SISTEMA DE JUSTICIA - FORTALECIMIENTO DE LA GOBERNANZA E INSTITUCIONALIDAD</t>
  </si>
  <si>
    <t>C-1299-0800-9-20110C2</t>
  </si>
  <si>
    <t>C-1204-0800-3-10306A</t>
  </si>
  <si>
    <t>10306A</t>
  </si>
  <si>
    <t>1. ORDENAMIENTO DEL TERRITORIO ALREDEDOR DEL AGUA Y JUSTICIA AMBIENTAL / A. ACCESO Y FORMALIZACIÓN DE LA PROPIEDAD</t>
  </si>
  <si>
    <t>C-1209-0800-15-10305B</t>
  </si>
  <si>
    <t>10305B</t>
  </si>
  <si>
    <t>1. ORDENAMIENTO DEL TERRITORIO ALREDEDOR DEL AGUA Y JUSTICIA AMBIENTAL / B. ACTUALIZACIÓN CATASTRAL MULTIPROPÓSITO</t>
  </si>
  <si>
    <t>C-1209-0800-17-53105B</t>
  </si>
  <si>
    <t>53105B</t>
  </si>
  <si>
    <t>5. CONVERGENCIA REGIONAL / B. ENTIDADES PÚBLICAS TERRITORIALES Y NACIONALES FORTALECIDAS</t>
  </si>
  <si>
    <t>C-1299-0800-8-10305C</t>
  </si>
  <si>
    <t>10305C</t>
  </si>
  <si>
    <t>1. ORDENAMIENTO DEL TERRITORIO ALREDEDOR DEL AGUA Y JUSTICIA AMBIENTAL / C. SISTEMA DE ADMINISTRACIÓN DEL TERRITORIO (SAT)</t>
  </si>
  <si>
    <t>C-1299-0800-9-10305C</t>
  </si>
  <si>
    <t>C-1299-0800-10-53105B</t>
  </si>
  <si>
    <t>A-08-04-03</t>
  </si>
  <si>
    <t>CONTRIBUCIÓN NACIONAL DE VALORIZACIÓN</t>
  </si>
  <si>
    <t>C-1206-0800-11-20112A</t>
  </si>
  <si>
    <t>20112A</t>
  </si>
  <si>
    <t>2. SEGURIDAD HUMANA Y JUSTICIA SOCIAL / A. TRATAMIENTO PENITENCIARIO, RESOCIALIZACIÓN Y NO REINCIDENCIA PARA UN PROYECTO DE VIDA DIGNO</t>
  </si>
  <si>
    <t>C-1206-0800-12-20112C</t>
  </si>
  <si>
    <t>20112C</t>
  </si>
  <si>
    <t>2. SEGURIDAD HUMANA Y JUSTICIA SOCIAL / C. ATENCIÓN A LA POBLACIÓN CONDENADA, SINDICADA Y POSPENADA EN LOS TERRITORIOS</t>
  </si>
  <si>
    <t>C-1299-0800-6-20112C</t>
  </si>
  <si>
    <t>C-1299-0800-7-20112C</t>
  </si>
  <si>
    <t>C-1205-0800-3-20110E</t>
  </si>
  <si>
    <t>20110E</t>
  </si>
  <si>
    <t>2. SEGURIDAD HUMANA Y JUSTICIA SOCIAL / E. SISTEMA NACIONAL DE DEFENSA JURÍDICA DEL ESTADO</t>
  </si>
  <si>
    <t>C-1206-0800-6-20112C</t>
  </si>
  <si>
    <t>C-1206-0800-7-20112C</t>
  </si>
  <si>
    <t>C-1206-0800-10-20112C</t>
  </si>
  <si>
    <t>Gastos de Comercialización y producción</t>
  </si>
  <si>
    <t>Ejecución Presupuestal a 29 de febrero de 2024</t>
  </si>
  <si>
    <t>Enero-Febrero</t>
  </si>
  <si>
    <t>Generada 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</si>
</sst>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xmlns="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xmlns="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showGridLines="0" workbookViewId="0">
      <selection activeCell="P2" sqref="P2"/>
    </sheetView>
  </sheetViews>
  <sheetFormatPr baseColWidth="10" defaultColWidth="11.42578125" defaultRowHeight="15"/>
  <cols>
    <col min="1" max="1" width="13.42578125" style="62" customWidth="1"/>
    <col min="2" max="2" width="27" style="62" customWidth="1"/>
    <col min="3" max="3" width="21.5703125" style="62" customWidth="1"/>
    <col min="4" max="11" width="5.42578125" style="62" hidden="1" customWidth="1"/>
    <col min="12" max="12" width="7" style="62" hidden="1" customWidth="1"/>
    <col min="13" max="13" width="9.5703125" style="62" hidden="1" customWidth="1"/>
    <col min="14" max="14" width="8" style="62" hidden="1" customWidth="1"/>
    <col min="15" max="15" width="9.5703125" style="62" hidden="1" customWidth="1"/>
    <col min="16" max="16" width="27.5703125" style="62" bestFit="1" customWidth="1"/>
    <col min="17" max="27" width="18.85546875" style="62" customWidth="1"/>
    <col min="28" max="28" width="0" style="62" hidden="1" customWidth="1"/>
    <col min="29" max="29" width="6.42578125" style="62" customWidth="1"/>
    <col min="30" max="16384" width="11.42578125" style="62"/>
  </cols>
  <sheetData>
    <row r="1" spans="1:27">
      <c r="A1" s="60" t="s">
        <v>16</v>
      </c>
      <c r="B1" s="60">
        <v>2024</v>
      </c>
      <c r="C1" s="61" t="s">
        <v>17</v>
      </c>
      <c r="D1" s="61" t="s">
        <v>17</v>
      </c>
      <c r="E1" s="61" t="s">
        <v>17</v>
      </c>
      <c r="F1" s="61" t="s">
        <v>17</v>
      </c>
      <c r="G1" s="61" t="s">
        <v>17</v>
      </c>
      <c r="H1" s="61" t="s">
        <v>17</v>
      </c>
      <c r="I1" s="61" t="s">
        <v>17</v>
      </c>
      <c r="J1" s="61" t="s">
        <v>17</v>
      </c>
      <c r="K1" s="61" t="s">
        <v>17</v>
      </c>
      <c r="L1" s="61" t="s">
        <v>17</v>
      </c>
      <c r="M1" s="61" t="s">
        <v>17</v>
      </c>
      <c r="N1" s="61" t="s">
        <v>17</v>
      </c>
      <c r="O1" s="61" t="s">
        <v>17</v>
      </c>
      <c r="P1" s="61" t="s">
        <v>17</v>
      </c>
      <c r="Q1" s="61" t="s">
        <v>17</v>
      </c>
      <c r="R1" s="61" t="s">
        <v>17</v>
      </c>
      <c r="S1" s="61" t="s">
        <v>17</v>
      </c>
      <c r="T1" s="61" t="s">
        <v>17</v>
      </c>
      <c r="U1" s="61" t="s">
        <v>17</v>
      </c>
      <c r="V1" s="61" t="s">
        <v>17</v>
      </c>
      <c r="W1" s="61" t="s">
        <v>17</v>
      </c>
      <c r="X1" s="61" t="s">
        <v>17</v>
      </c>
      <c r="Y1" s="61" t="s">
        <v>17</v>
      </c>
      <c r="Z1" s="61" t="s">
        <v>17</v>
      </c>
      <c r="AA1" s="61" t="s">
        <v>17</v>
      </c>
    </row>
    <row r="2" spans="1:27">
      <c r="A2" s="60" t="s">
        <v>18</v>
      </c>
      <c r="B2" s="60" t="s">
        <v>19</v>
      </c>
      <c r="C2" s="61" t="s">
        <v>17</v>
      </c>
      <c r="D2" s="61" t="s">
        <v>17</v>
      </c>
      <c r="E2" s="61" t="s">
        <v>17</v>
      </c>
      <c r="F2" s="61" t="s">
        <v>17</v>
      </c>
      <c r="G2" s="61" t="s">
        <v>17</v>
      </c>
      <c r="H2" s="61" t="s">
        <v>17</v>
      </c>
      <c r="I2" s="61" t="s">
        <v>17</v>
      </c>
      <c r="J2" s="61" t="s">
        <v>17</v>
      </c>
      <c r="K2" s="61" t="s">
        <v>17</v>
      </c>
      <c r="L2" s="61" t="s">
        <v>17</v>
      </c>
      <c r="M2" s="61" t="s">
        <v>17</v>
      </c>
      <c r="N2" s="61" t="s">
        <v>17</v>
      </c>
      <c r="O2" s="61" t="s">
        <v>17</v>
      </c>
      <c r="P2" s="61" t="s">
        <v>17</v>
      </c>
      <c r="Q2" s="61" t="s">
        <v>17</v>
      </c>
      <c r="R2" s="61" t="s">
        <v>17</v>
      </c>
      <c r="S2" s="61" t="s">
        <v>17</v>
      </c>
      <c r="T2" s="61" t="s">
        <v>17</v>
      </c>
      <c r="U2" s="61" t="s">
        <v>17</v>
      </c>
      <c r="V2" s="61" t="s">
        <v>17</v>
      </c>
      <c r="W2" s="61" t="s">
        <v>17</v>
      </c>
      <c r="X2" s="61" t="s">
        <v>17</v>
      </c>
      <c r="Y2" s="61" t="s">
        <v>17</v>
      </c>
      <c r="Z2" s="61" t="s">
        <v>17</v>
      </c>
      <c r="AA2" s="61" t="s">
        <v>17</v>
      </c>
    </row>
    <row r="3" spans="1:27">
      <c r="A3" s="60" t="s">
        <v>20</v>
      </c>
      <c r="B3" s="60" t="s">
        <v>253</v>
      </c>
      <c r="C3" s="61" t="s">
        <v>254</v>
      </c>
      <c r="D3" s="61" t="s">
        <v>17</v>
      </c>
      <c r="E3" s="61" t="s">
        <v>17</v>
      </c>
      <c r="F3" s="61" t="s">
        <v>17</v>
      </c>
      <c r="G3" s="61" t="s">
        <v>17</v>
      </c>
      <c r="H3" s="61" t="s">
        <v>17</v>
      </c>
      <c r="I3" s="61" t="s">
        <v>17</v>
      </c>
      <c r="J3" s="61" t="s">
        <v>17</v>
      </c>
      <c r="K3" s="61" t="s">
        <v>17</v>
      </c>
      <c r="L3" s="61" t="s">
        <v>17</v>
      </c>
      <c r="M3" s="61" t="s">
        <v>17</v>
      </c>
      <c r="N3" s="61" t="s">
        <v>17</v>
      </c>
      <c r="O3" s="61" t="s">
        <v>17</v>
      </c>
      <c r="P3" s="61" t="s">
        <v>17</v>
      </c>
      <c r="Q3" s="61" t="s">
        <v>17</v>
      </c>
      <c r="R3" s="61" t="s">
        <v>17</v>
      </c>
      <c r="S3" s="61" t="s">
        <v>17</v>
      </c>
      <c r="T3" s="61" t="s">
        <v>17</v>
      </c>
      <c r="U3" s="61" t="s">
        <v>17</v>
      </c>
      <c r="V3" s="61" t="s">
        <v>17</v>
      </c>
      <c r="W3" s="61" t="s">
        <v>17</v>
      </c>
      <c r="X3" s="61" t="s">
        <v>17</v>
      </c>
      <c r="Y3" s="61" t="s">
        <v>17</v>
      </c>
      <c r="Z3" s="61" t="s">
        <v>17</v>
      </c>
      <c r="AA3" s="61" t="s">
        <v>17</v>
      </c>
    </row>
    <row r="4" spans="1:27" ht="24">
      <c r="A4" s="60" t="s">
        <v>21</v>
      </c>
      <c r="B4" s="60" t="s">
        <v>22</v>
      </c>
      <c r="C4" s="60" t="s">
        <v>23</v>
      </c>
      <c r="D4" s="60" t="s">
        <v>24</v>
      </c>
      <c r="E4" s="60" t="s">
        <v>25</v>
      </c>
      <c r="F4" s="60" t="s">
        <v>26</v>
      </c>
      <c r="G4" s="60" t="s">
        <v>27</v>
      </c>
      <c r="H4" s="60" t="s">
        <v>28</v>
      </c>
      <c r="I4" s="60" t="s">
        <v>29</v>
      </c>
      <c r="J4" s="60" t="s">
        <v>30</v>
      </c>
      <c r="K4" s="60" t="s">
        <v>31</v>
      </c>
      <c r="L4" s="60" t="s">
        <v>32</v>
      </c>
      <c r="M4" s="60" t="s">
        <v>33</v>
      </c>
      <c r="N4" s="60" t="s">
        <v>34</v>
      </c>
      <c r="O4" s="60" t="s">
        <v>35</v>
      </c>
      <c r="P4" s="60" t="s">
        <v>36</v>
      </c>
      <c r="Q4" s="60" t="s">
        <v>37</v>
      </c>
      <c r="R4" s="60" t="s">
        <v>38</v>
      </c>
      <c r="S4" s="60" t="s">
        <v>39</v>
      </c>
      <c r="T4" s="60" t="s">
        <v>40</v>
      </c>
      <c r="U4" s="60" t="s">
        <v>41</v>
      </c>
      <c r="V4" s="60" t="s">
        <v>42</v>
      </c>
      <c r="W4" s="60" t="s">
        <v>43</v>
      </c>
      <c r="X4" s="60" t="s">
        <v>44</v>
      </c>
      <c r="Y4" s="60" t="s">
        <v>45</v>
      </c>
      <c r="Z4" s="60" t="s">
        <v>46</v>
      </c>
      <c r="AA4" s="60" t="s">
        <v>47</v>
      </c>
    </row>
    <row r="5" spans="1:27" ht="22.5">
      <c r="A5" s="63" t="s">
        <v>48</v>
      </c>
      <c r="B5" s="64" t="s">
        <v>174</v>
      </c>
      <c r="C5" s="65" t="s">
        <v>49</v>
      </c>
      <c r="D5" s="63" t="s">
        <v>50</v>
      </c>
      <c r="E5" s="63" t="s">
        <v>51</v>
      </c>
      <c r="F5" s="63" t="s">
        <v>51</v>
      </c>
      <c r="G5" s="63" t="s">
        <v>51</v>
      </c>
      <c r="H5" s="63"/>
      <c r="I5" s="63"/>
      <c r="J5" s="63"/>
      <c r="K5" s="63"/>
      <c r="L5" s="63"/>
      <c r="M5" s="63" t="s">
        <v>52</v>
      </c>
      <c r="N5" s="63" t="s">
        <v>53</v>
      </c>
      <c r="O5" s="63" t="s">
        <v>54</v>
      </c>
      <c r="P5" s="64" t="s">
        <v>55</v>
      </c>
      <c r="Q5" s="66">
        <v>29207200000</v>
      </c>
      <c r="R5" s="66">
        <v>0</v>
      </c>
      <c r="S5" s="66">
        <v>0</v>
      </c>
      <c r="T5" s="66">
        <v>29207200000</v>
      </c>
      <c r="U5" s="66">
        <v>0</v>
      </c>
      <c r="V5" s="66">
        <v>29207200000</v>
      </c>
      <c r="W5" s="66">
        <v>0</v>
      </c>
      <c r="X5" s="66">
        <v>3841023588</v>
      </c>
      <c r="Y5" s="66">
        <v>3841023588</v>
      </c>
      <c r="Z5" s="66">
        <v>3841023588</v>
      </c>
      <c r="AA5" s="66">
        <v>3841023588</v>
      </c>
    </row>
    <row r="6" spans="1:27" ht="22.5">
      <c r="A6" s="63" t="s">
        <v>48</v>
      </c>
      <c r="B6" s="64" t="s">
        <v>174</v>
      </c>
      <c r="C6" s="65" t="s">
        <v>56</v>
      </c>
      <c r="D6" s="63" t="s">
        <v>50</v>
      </c>
      <c r="E6" s="63" t="s">
        <v>51</v>
      </c>
      <c r="F6" s="63" t="s">
        <v>51</v>
      </c>
      <c r="G6" s="63" t="s">
        <v>57</v>
      </c>
      <c r="H6" s="63"/>
      <c r="I6" s="63"/>
      <c r="J6" s="63"/>
      <c r="K6" s="63"/>
      <c r="L6" s="63"/>
      <c r="M6" s="63" t="s">
        <v>52</v>
      </c>
      <c r="N6" s="63" t="s">
        <v>53</v>
      </c>
      <c r="O6" s="63" t="s">
        <v>54</v>
      </c>
      <c r="P6" s="64" t="s">
        <v>58</v>
      </c>
      <c r="Q6" s="66">
        <v>10441700000</v>
      </c>
      <c r="R6" s="66">
        <v>0</v>
      </c>
      <c r="S6" s="66">
        <v>0</v>
      </c>
      <c r="T6" s="66">
        <v>10441700000</v>
      </c>
      <c r="U6" s="66">
        <v>0</v>
      </c>
      <c r="V6" s="66">
        <v>10441700000</v>
      </c>
      <c r="W6" s="66">
        <v>0</v>
      </c>
      <c r="X6" s="66">
        <v>1548355928</v>
      </c>
      <c r="Y6" s="66">
        <v>1548355928</v>
      </c>
      <c r="Z6" s="66">
        <v>1548355928</v>
      </c>
      <c r="AA6" s="66">
        <v>1548355928</v>
      </c>
    </row>
    <row r="7" spans="1:27" ht="33.75">
      <c r="A7" s="63" t="s">
        <v>48</v>
      </c>
      <c r="B7" s="64" t="s">
        <v>174</v>
      </c>
      <c r="C7" s="65" t="s">
        <v>59</v>
      </c>
      <c r="D7" s="63" t="s">
        <v>50</v>
      </c>
      <c r="E7" s="63" t="s">
        <v>51</v>
      </c>
      <c r="F7" s="63" t="s">
        <v>51</v>
      </c>
      <c r="G7" s="63" t="s">
        <v>60</v>
      </c>
      <c r="H7" s="63"/>
      <c r="I7" s="63"/>
      <c r="J7" s="63"/>
      <c r="K7" s="63"/>
      <c r="L7" s="63"/>
      <c r="M7" s="63" t="s">
        <v>52</v>
      </c>
      <c r="N7" s="63" t="s">
        <v>53</v>
      </c>
      <c r="O7" s="63" t="s">
        <v>54</v>
      </c>
      <c r="P7" s="64" t="s">
        <v>61</v>
      </c>
      <c r="Q7" s="66">
        <v>3888500000</v>
      </c>
      <c r="R7" s="66">
        <v>0</v>
      </c>
      <c r="S7" s="66">
        <v>0</v>
      </c>
      <c r="T7" s="66">
        <v>3888500000</v>
      </c>
      <c r="U7" s="66">
        <v>0</v>
      </c>
      <c r="V7" s="66">
        <v>3888500000</v>
      </c>
      <c r="W7" s="66">
        <v>0</v>
      </c>
      <c r="X7" s="66">
        <v>472447489</v>
      </c>
      <c r="Y7" s="66">
        <v>472447489</v>
      </c>
      <c r="Z7" s="66">
        <v>472447489</v>
      </c>
      <c r="AA7" s="66">
        <v>472447489</v>
      </c>
    </row>
    <row r="8" spans="1:27" ht="33.75">
      <c r="A8" s="63" t="s">
        <v>48</v>
      </c>
      <c r="B8" s="64" t="s">
        <v>174</v>
      </c>
      <c r="C8" s="65" t="s">
        <v>113</v>
      </c>
      <c r="D8" s="63" t="s">
        <v>50</v>
      </c>
      <c r="E8" s="63" t="s">
        <v>51</v>
      </c>
      <c r="F8" s="63" t="s">
        <v>57</v>
      </c>
      <c r="G8" s="63" t="s">
        <v>75</v>
      </c>
      <c r="H8" s="63"/>
      <c r="I8" s="63"/>
      <c r="J8" s="63"/>
      <c r="K8" s="63"/>
      <c r="L8" s="63"/>
      <c r="M8" s="63" t="s">
        <v>52</v>
      </c>
      <c r="N8" s="63" t="s">
        <v>53</v>
      </c>
      <c r="O8" s="63" t="s">
        <v>54</v>
      </c>
      <c r="P8" s="64" t="s">
        <v>108</v>
      </c>
      <c r="Q8" s="66">
        <v>2432100000</v>
      </c>
      <c r="R8" s="66">
        <v>0</v>
      </c>
      <c r="S8" s="66">
        <v>0</v>
      </c>
      <c r="T8" s="66">
        <v>2432100000</v>
      </c>
      <c r="U8" s="66">
        <v>2432100000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</row>
    <row r="9" spans="1:27" ht="33.75">
      <c r="A9" s="63" t="s">
        <v>48</v>
      </c>
      <c r="B9" s="64" t="s">
        <v>174</v>
      </c>
      <c r="C9" s="65" t="s">
        <v>113</v>
      </c>
      <c r="D9" s="63" t="s">
        <v>50</v>
      </c>
      <c r="E9" s="63" t="s">
        <v>51</v>
      </c>
      <c r="F9" s="63" t="s">
        <v>57</v>
      </c>
      <c r="G9" s="63" t="s">
        <v>75</v>
      </c>
      <c r="H9" s="63"/>
      <c r="I9" s="63"/>
      <c r="J9" s="63"/>
      <c r="K9" s="63"/>
      <c r="L9" s="63"/>
      <c r="M9" s="63" t="s">
        <v>52</v>
      </c>
      <c r="N9" s="63" t="s">
        <v>62</v>
      </c>
      <c r="O9" s="63" t="s">
        <v>54</v>
      </c>
      <c r="P9" s="64" t="s">
        <v>108</v>
      </c>
      <c r="Q9" s="66">
        <v>594100000</v>
      </c>
      <c r="R9" s="66">
        <v>0</v>
      </c>
      <c r="S9" s="66">
        <v>0</v>
      </c>
      <c r="T9" s="66">
        <v>594100000</v>
      </c>
      <c r="U9" s="66">
        <v>594100000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</row>
    <row r="10" spans="1:27" ht="22.5">
      <c r="A10" s="63" t="s">
        <v>48</v>
      </c>
      <c r="B10" s="64" t="s">
        <v>174</v>
      </c>
      <c r="C10" s="65" t="s">
        <v>162</v>
      </c>
      <c r="D10" s="63" t="s">
        <v>50</v>
      </c>
      <c r="E10" s="63" t="s">
        <v>57</v>
      </c>
      <c r="F10" s="63"/>
      <c r="G10" s="63"/>
      <c r="H10" s="63"/>
      <c r="I10" s="63"/>
      <c r="J10" s="63"/>
      <c r="K10" s="63"/>
      <c r="L10" s="63"/>
      <c r="M10" s="63" t="s">
        <v>52</v>
      </c>
      <c r="N10" s="63" t="s">
        <v>53</v>
      </c>
      <c r="O10" s="63" t="s">
        <v>54</v>
      </c>
      <c r="P10" s="64" t="s">
        <v>163</v>
      </c>
      <c r="Q10" s="66">
        <v>20620000000</v>
      </c>
      <c r="R10" s="66">
        <v>0</v>
      </c>
      <c r="S10" s="66">
        <v>0</v>
      </c>
      <c r="T10" s="66">
        <v>20620000000</v>
      </c>
      <c r="U10" s="66">
        <v>0</v>
      </c>
      <c r="V10" s="66">
        <v>15658994575.469999</v>
      </c>
      <c r="W10" s="66">
        <v>4961005424.5299997</v>
      </c>
      <c r="X10" s="66">
        <v>12443824194.440001</v>
      </c>
      <c r="Y10" s="66">
        <v>482599331.13999999</v>
      </c>
      <c r="Z10" s="66">
        <v>482599331.13999999</v>
      </c>
      <c r="AA10" s="66">
        <v>482599331.13999999</v>
      </c>
    </row>
    <row r="11" spans="1:27" ht="22.5">
      <c r="A11" s="63" t="s">
        <v>48</v>
      </c>
      <c r="B11" s="64" t="s">
        <v>174</v>
      </c>
      <c r="C11" s="65" t="s">
        <v>162</v>
      </c>
      <c r="D11" s="63" t="s">
        <v>50</v>
      </c>
      <c r="E11" s="63" t="s">
        <v>57</v>
      </c>
      <c r="F11" s="63"/>
      <c r="G11" s="63"/>
      <c r="H11" s="63"/>
      <c r="I11" s="63"/>
      <c r="J11" s="63"/>
      <c r="K11" s="63"/>
      <c r="L11" s="63"/>
      <c r="M11" s="63" t="s">
        <v>52</v>
      </c>
      <c r="N11" s="63" t="s">
        <v>62</v>
      </c>
      <c r="O11" s="63" t="s">
        <v>54</v>
      </c>
      <c r="P11" s="64" t="s">
        <v>163</v>
      </c>
      <c r="Q11" s="66">
        <v>2154100000</v>
      </c>
      <c r="R11" s="66">
        <v>0</v>
      </c>
      <c r="S11" s="66">
        <v>0</v>
      </c>
      <c r="T11" s="66">
        <v>2154100000</v>
      </c>
      <c r="U11" s="66">
        <v>0</v>
      </c>
      <c r="V11" s="66">
        <v>1539727302</v>
      </c>
      <c r="W11" s="66">
        <v>614372698</v>
      </c>
      <c r="X11" s="66">
        <v>1461098168</v>
      </c>
      <c r="Y11" s="66">
        <v>110956453</v>
      </c>
      <c r="Z11" s="66">
        <v>110956453</v>
      </c>
      <c r="AA11" s="66">
        <v>110956453</v>
      </c>
    </row>
    <row r="12" spans="1:27" ht="22.5">
      <c r="A12" s="63" t="s">
        <v>48</v>
      </c>
      <c r="B12" s="64" t="s">
        <v>174</v>
      </c>
      <c r="C12" s="65" t="s">
        <v>164</v>
      </c>
      <c r="D12" s="63" t="s">
        <v>50</v>
      </c>
      <c r="E12" s="63" t="s">
        <v>60</v>
      </c>
      <c r="F12" s="63" t="s">
        <v>57</v>
      </c>
      <c r="G12" s="63" t="s">
        <v>57</v>
      </c>
      <c r="H12" s="63"/>
      <c r="I12" s="63"/>
      <c r="J12" s="63"/>
      <c r="K12" s="63"/>
      <c r="L12" s="63"/>
      <c r="M12" s="63" t="s">
        <v>52</v>
      </c>
      <c r="N12" s="63" t="s">
        <v>53</v>
      </c>
      <c r="O12" s="63" t="s">
        <v>54</v>
      </c>
      <c r="P12" s="64" t="s">
        <v>165</v>
      </c>
      <c r="Q12" s="66">
        <v>342000000</v>
      </c>
      <c r="R12" s="66">
        <v>0</v>
      </c>
      <c r="S12" s="66">
        <v>0</v>
      </c>
      <c r="T12" s="66">
        <v>342000000</v>
      </c>
      <c r="U12" s="66">
        <v>0</v>
      </c>
      <c r="V12" s="66">
        <v>70000000</v>
      </c>
      <c r="W12" s="66">
        <v>272000000</v>
      </c>
      <c r="X12" s="66">
        <v>70000000</v>
      </c>
      <c r="Y12" s="66">
        <v>52722051.899999999</v>
      </c>
      <c r="Z12" s="66">
        <v>52722051.899999999</v>
      </c>
      <c r="AA12" s="66">
        <v>52722051.899999999</v>
      </c>
    </row>
    <row r="13" spans="1:27" ht="22.5">
      <c r="A13" s="63" t="s">
        <v>48</v>
      </c>
      <c r="B13" s="64" t="s">
        <v>174</v>
      </c>
      <c r="C13" s="65" t="s">
        <v>63</v>
      </c>
      <c r="D13" s="63" t="s">
        <v>50</v>
      </c>
      <c r="E13" s="63" t="s">
        <v>60</v>
      </c>
      <c r="F13" s="63" t="s">
        <v>60</v>
      </c>
      <c r="G13" s="63" t="s">
        <v>51</v>
      </c>
      <c r="H13" s="63" t="s">
        <v>64</v>
      </c>
      <c r="I13" s="63"/>
      <c r="J13" s="63"/>
      <c r="K13" s="63"/>
      <c r="L13" s="63"/>
      <c r="M13" s="63" t="s">
        <v>52</v>
      </c>
      <c r="N13" s="63" t="s">
        <v>53</v>
      </c>
      <c r="O13" s="63" t="s">
        <v>54</v>
      </c>
      <c r="P13" s="64" t="s">
        <v>65</v>
      </c>
      <c r="Q13" s="66">
        <v>11991400000</v>
      </c>
      <c r="R13" s="66">
        <v>0</v>
      </c>
      <c r="S13" s="66">
        <v>0</v>
      </c>
      <c r="T13" s="66">
        <v>11991400000</v>
      </c>
      <c r="U13" s="66">
        <v>0</v>
      </c>
      <c r="V13" s="66">
        <v>11958187429</v>
      </c>
      <c r="W13" s="66">
        <v>33212571</v>
      </c>
      <c r="X13" s="66">
        <v>9294259614</v>
      </c>
      <c r="Y13" s="66">
        <v>253211816</v>
      </c>
      <c r="Z13" s="66">
        <v>253211816</v>
      </c>
      <c r="AA13" s="66">
        <v>253211816</v>
      </c>
    </row>
    <row r="14" spans="1:27" ht="45">
      <c r="A14" s="63" t="s">
        <v>48</v>
      </c>
      <c r="B14" s="64" t="s">
        <v>174</v>
      </c>
      <c r="C14" s="65" t="s">
        <v>66</v>
      </c>
      <c r="D14" s="63" t="s">
        <v>50</v>
      </c>
      <c r="E14" s="63" t="s">
        <v>60</v>
      </c>
      <c r="F14" s="63" t="s">
        <v>60</v>
      </c>
      <c r="G14" s="63" t="s">
        <v>51</v>
      </c>
      <c r="H14" s="63" t="s">
        <v>67</v>
      </c>
      <c r="I14" s="63"/>
      <c r="J14" s="63"/>
      <c r="K14" s="63"/>
      <c r="L14" s="63"/>
      <c r="M14" s="63" t="s">
        <v>52</v>
      </c>
      <c r="N14" s="63" t="s">
        <v>68</v>
      </c>
      <c r="O14" s="63" t="s">
        <v>54</v>
      </c>
      <c r="P14" s="64" t="s">
        <v>69</v>
      </c>
      <c r="Q14" s="66">
        <v>42273500000</v>
      </c>
      <c r="R14" s="66">
        <v>0</v>
      </c>
      <c r="S14" s="66">
        <v>0</v>
      </c>
      <c r="T14" s="66">
        <v>42273500000</v>
      </c>
      <c r="U14" s="66">
        <v>0</v>
      </c>
      <c r="V14" s="66">
        <v>3289277292</v>
      </c>
      <c r="W14" s="66">
        <v>38984222708</v>
      </c>
      <c r="X14" s="66">
        <v>1394638646</v>
      </c>
      <c r="Y14" s="66">
        <v>0</v>
      </c>
      <c r="Z14" s="66">
        <v>0</v>
      </c>
      <c r="AA14" s="66">
        <v>0</v>
      </c>
    </row>
    <row r="15" spans="1:27" ht="33.75">
      <c r="A15" s="63" t="s">
        <v>48</v>
      </c>
      <c r="B15" s="64" t="s">
        <v>174</v>
      </c>
      <c r="C15" s="65" t="s">
        <v>70</v>
      </c>
      <c r="D15" s="63" t="s">
        <v>50</v>
      </c>
      <c r="E15" s="63" t="s">
        <v>60</v>
      </c>
      <c r="F15" s="63" t="s">
        <v>60</v>
      </c>
      <c r="G15" s="63" t="s">
        <v>51</v>
      </c>
      <c r="H15" s="63" t="s">
        <v>71</v>
      </c>
      <c r="I15" s="63"/>
      <c r="J15" s="63"/>
      <c r="K15" s="63"/>
      <c r="L15" s="63"/>
      <c r="M15" s="63" t="s">
        <v>52</v>
      </c>
      <c r="N15" s="63" t="s">
        <v>53</v>
      </c>
      <c r="O15" s="63" t="s">
        <v>54</v>
      </c>
      <c r="P15" s="64" t="s">
        <v>72</v>
      </c>
      <c r="Q15" s="66">
        <v>11960100000</v>
      </c>
      <c r="R15" s="66">
        <v>0</v>
      </c>
      <c r="S15" s="66">
        <v>0</v>
      </c>
      <c r="T15" s="66">
        <v>11960100000</v>
      </c>
      <c r="U15" s="66">
        <v>0</v>
      </c>
      <c r="V15" s="66">
        <v>11960100000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</row>
    <row r="16" spans="1:27" ht="33.75">
      <c r="A16" s="63" t="s">
        <v>48</v>
      </c>
      <c r="B16" s="64" t="s">
        <v>174</v>
      </c>
      <c r="C16" s="65" t="s">
        <v>70</v>
      </c>
      <c r="D16" s="63" t="s">
        <v>50</v>
      </c>
      <c r="E16" s="63" t="s">
        <v>60</v>
      </c>
      <c r="F16" s="63" t="s">
        <v>60</v>
      </c>
      <c r="G16" s="63" t="s">
        <v>51</v>
      </c>
      <c r="H16" s="63" t="s">
        <v>71</v>
      </c>
      <c r="I16" s="63"/>
      <c r="J16" s="63"/>
      <c r="K16" s="63"/>
      <c r="L16" s="63"/>
      <c r="M16" s="63" t="s">
        <v>52</v>
      </c>
      <c r="N16" s="63" t="s">
        <v>68</v>
      </c>
      <c r="O16" s="63" t="s">
        <v>73</v>
      </c>
      <c r="P16" s="64" t="s">
        <v>72</v>
      </c>
      <c r="Q16" s="66">
        <v>198900000</v>
      </c>
      <c r="R16" s="66">
        <v>0</v>
      </c>
      <c r="S16" s="66">
        <v>0</v>
      </c>
      <c r="T16" s="66">
        <v>198900000</v>
      </c>
      <c r="U16" s="66">
        <v>198900000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</row>
    <row r="17" spans="1:27" ht="56.25">
      <c r="A17" s="63" t="s">
        <v>48</v>
      </c>
      <c r="B17" s="64" t="s">
        <v>174</v>
      </c>
      <c r="C17" s="65" t="s">
        <v>74</v>
      </c>
      <c r="D17" s="63" t="s">
        <v>50</v>
      </c>
      <c r="E17" s="63" t="s">
        <v>60</v>
      </c>
      <c r="F17" s="63" t="s">
        <v>75</v>
      </c>
      <c r="G17" s="63" t="s">
        <v>51</v>
      </c>
      <c r="H17" s="63" t="s">
        <v>76</v>
      </c>
      <c r="I17" s="63"/>
      <c r="J17" s="63"/>
      <c r="K17" s="63"/>
      <c r="L17" s="63"/>
      <c r="M17" s="63" t="s">
        <v>52</v>
      </c>
      <c r="N17" s="63" t="s">
        <v>53</v>
      </c>
      <c r="O17" s="63" t="s">
        <v>54</v>
      </c>
      <c r="P17" s="64" t="s">
        <v>77</v>
      </c>
      <c r="Q17" s="66">
        <v>7392500000</v>
      </c>
      <c r="R17" s="66">
        <v>0</v>
      </c>
      <c r="S17" s="66">
        <v>0</v>
      </c>
      <c r="T17" s="66">
        <v>7392500000</v>
      </c>
      <c r="U17" s="66">
        <v>0</v>
      </c>
      <c r="V17" s="66">
        <v>987668604</v>
      </c>
      <c r="W17" s="66">
        <v>6404831396</v>
      </c>
      <c r="X17" s="66">
        <v>906141539</v>
      </c>
      <c r="Y17" s="66">
        <v>27790722</v>
      </c>
      <c r="Z17" s="66">
        <v>27790722</v>
      </c>
      <c r="AA17" s="66">
        <v>27790722</v>
      </c>
    </row>
    <row r="18" spans="1:27" ht="33.75">
      <c r="A18" s="63" t="s">
        <v>48</v>
      </c>
      <c r="B18" s="64" t="s">
        <v>174</v>
      </c>
      <c r="C18" s="65" t="s">
        <v>78</v>
      </c>
      <c r="D18" s="63" t="s">
        <v>50</v>
      </c>
      <c r="E18" s="63" t="s">
        <v>60</v>
      </c>
      <c r="F18" s="63" t="s">
        <v>75</v>
      </c>
      <c r="G18" s="63" t="s">
        <v>57</v>
      </c>
      <c r="H18" s="63" t="s">
        <v>76</v>
      </c>
      <c r="I18" s="63"/>
      <c r="J18" s="63"/>
      <c r="K18" s="63"/>
      <c r="L18" s="63"/>
      <c r="M18" s="63" t="s">
        <v>52</v>
      </c>
      <c r="N18" s="63" t="s">
        <v>53</v>
      </c>
      <c r="O18" s="63" t="s">
        <v>54</v>
      </c>
      <c r="P18" s="64" t="s">
        <v>79</v>
      </c>
      <c r="Q18" s="66">
        <v>169300000</v>
      </c>
      <c r="R18" s="66">
        <v>0</v>
      </c>
      <c r="S18" s="66">
        <v>0</v>
      </c>
      <c r="T18" s="66">
        <v>169300000</v>
      </c>
      <c r="U18" s="66">
        <v>0</v>
      </c>
      <c r="V18" s="66">
        <v>169300000</v>
      </c>
      <c r="W18" s="66">
        <v>0</v>
      </c>
      <c r="X18" s="66">
        <v>18132354</v>
      </c>
      <c r="Y18" s="66">
        <v>18132354</v>
      </c>
      <c r="Z18" s="66">
        <v>18132354</v>
      </c>
      <c r="AA18" s="66">
        <v>18132354</v>
      </c>
    </row>
    <row r="19" spans="1:27" ht="22.5">
      <c r="A19" s="63" t="s">
        <v>48</v>
      </c>
      <c r="B19" s="64" t="s">
        <v>174</v>
      </c>
      <c r="C19" s="65" t="s">
        <v>166</v>
      </c>
      <c r="D19" s="63" t="s">
        <v>50</v>
      </c>
      <c r="E19" s="63" t="s">
        <v>60</v>
      </c>
      <c r="F19" s="63" t="s">
        <v>53</v>
      </c>
      <c r="G19" s="63"/>
      <c r="H19" s="63"/>
      <c r="I19" s="63"/>
      <c r="J19" s="63"/>
      <c r="K19" s="63"/>
      <c r="L19" s="63"/>
      <c r="M19" s="63" t="s">
        <v>52</v>
      </c>
      <c r="N19" s="63" t="s">
        <v>53</v>
      </c>
      <c r="O19" s="63" t="s">
        <v>54</v>
      </c>
      <c r="P19" s="64" t="s">
        <v>167</v>
      </c>
      <c r="Q19" s="66">
        <v>4211000000</v>
      </c>
      <c r="R19" s="66">
        <v>0</v>
      </c>
      <c r="S19" s="66">
        <v>0</v>
      </c>
      <c r="T19" s="66">
        <v>4211000000</v>
      </c>
      <c r="U19" s="66">
        <v>0</v>
      </c>
      <c r="V19" s="66">
        <v>108393657</v>
      </c>
      <c r="W19" s="66">
        <v>4102606343</v>
      </c>
      <c r="X19" s="66">
        <v>108393657</v>
      </c>
      <c r="Y19" s="66">
        <v>108393657</v>
      </c>
      <c r="Z19" s="66">
        <v>108393657</v>
      </c>
      <c r="AA19" s="66">
        <v>108393657</v>
      </c>
    </row>
    <row r="20" spans="1:27" ht="22.5">
      <c r="A20" s="63" t="s">
        <v>48</v>
      </c>
      <c r="B20" s="64" t="s">
        <v>174</v>
      </c>
      <c r="C20" s="65" t="s">
        <v>81</v>
      </c>
      <c r="D20" s="63" t="s">
        <v>50</v>
      </c>
      <c r="E20" s="63" t="s">
        <v>82</v>
      </c>
      <c r="F20" s="63" t="s">
        <v>51</v>
      </c>
      <c r="G20" s="63"/>
      <c r="H20" s="63"/>
      <c r="I20" s="63"/>
      <c r="J20" s="63"/>
      <c r="K20" s="63"/>
      <c r="L20" s="63"/>
      <c r="M20" s="63" t="s">
        <v>52</v>
      </c>
      <c r="N20" s="63" t="s">
        <v>53</v>
      </c>
      <c r="O20" s="63" t="s">
        <v>54</v>
      </c>
      <c r="P20" s="64" t="s">
        <v>83</v>
      </c>
      <c r="Q20" s="66">
        <v>126031000</v>
      </c>
      <c r="R20" s="66">
        <v>0</v>
      </c>
      <c r="S20" s="66">
        <v>0</v>
      </c>
      <c r="T20" s="66">
        <v>126031000</v>
      </c>
      <c r="U20" s="66">
        <v>0</v>
      </c>
      <c r="V20" s="66">
        <v>90463000</v>
      </c>
      <c r="W20" s="66">
        <v>35568000</v>
      </c>
      <c r="X20" s="66">
        <v>0</v>
      </c>
      <c r="Y20" s="66">
        <v>0</v>
      </c>
      <c r="Z20" s="66">
        <v>0</v>
      </c>
      <c r="AA20" s="66">
        <v>0</v>
      </c>
    </row>
    <row r="21" spans="1:27" ht="22.5">
      <c r="A21" s="63" t="s">
        <v>48</v>
      </c>
      <c r="B21" s="64" t="s">
        <v>174</v>
      </c>
      <c r="C21" s="65" t="s">
        <v>143</v>
      </c>
      <c r="D21" s="63" t="s">
        <v>50</v>
      </c>
      <c r="E21" s="63" t="s">
        <v>82</v>
      </c>
      <c r="F21" s="63" t="s">
        <v>60</v>
      </c>
      <c r="G21" s="63"/>
      <c r="H21" s="63"/>
      <c r="I21" s="63"/>
      <c r="J21" s="63"/>
      <c r="K21" s="63"/>
      <c r="L21" s="63"/>
      <c r="M21" s="63" t="s">
        <v>52</v>
      </c>
      <c r="N21" s="63" t="s">
        <v>53</v>
      </c>
      <c r="O21" s="63" t="s">
        <v>54</v>
      </c>
      <c r="P21" s="64" t="s">
        <v>144</v>
      </c>
      <c r="Q21" s="66">
        <v>11102000</v>
      </c>
      <c r="R21" s="66">
        <v>0</v>
      </c>
      <c r="S21" s="66">
        <v>0</v>
      </c>
      <c r="T21" s="66">
        <v>11102000</v>
      </c>
      <c r="U21" s="66">
        <v>0</v>
      </c>
      <c r="V21" s="66">
        <v>0</v>
      </c>
      <c r="W21" s="66">
        <v>11102000</v>
      </c>
      <c r="X21" s="66">
        <v>0</v>
      </c>
      <c r="Y21" s="66">
        <v>0</v>
      </c>
      <c r="Z21" s="66">
        <v>0</v>
      </c>
      <c r="AA21" s="66">
        <v>0</v>
      </c>
    </row>
    <row r="22" spans="1:27" ht="22.5">
      <c r="A22" s="63" t="s">
        <v>48</v>
      </c>
      <c r="B22" s="64" t="s">
        <v>174</v>
      </c>
      <c r="C22" s="65" t="s">
        <v>84</v>
      </c>
      <c r="D22" s="63" t="s">
        <v>50</v>
      </c>
      <c r="E22" s="63" t="s">
        <v>82</v>
      </c>
      <c r="F22" s="63" t="s">
        <v>75</v>
      </c>
      <c r="G22" s="63" t="s">
        <v>51</v>
      </c>
      <c r="H22" s="63"/>
      <c r="I22" s="63"/>
      <c r="J22" s="63"/>
      <c r="K22" s="63"/>
      <c r="L22" s="63"/>
      <c r="M22" s="63" t="s">
        <v>52</v>
      </c>
      <c r="N22" s="63" t="s">
        <v>68</v>
      </c>
      <c r="O22" s="63" t="s">
        <v>73</v>
      </c>
      <c r="P22" s="64" t="s">
        <v>85</v>
      </c>
      <c r="Q22" s="66">
        <v>432436000</v>
      </c>
      <c r="R22" s="66">
        <v>0</v>
      </c>
      <c r="S22" s="66">
        <v>0</v>
      </c>
      <c r="T22" s="66">
        <v>432436000</v>
      </c>
      <c r="U22" s="66">
        <v>0</v>
      </c>
      <c r="V22" s="66">
        <v>0</v>
      </c>
      <c r="W22" s="66">
        <v>432436000</v>
      </c>
      <c r="X22" s="66">
        <v>0</v>
      </c>
      <c r="Y22" s="66">
        <v>0</v>
      </c>
      <c r="Z22" s="66">
        <v>0</v>
      </c>
      <c r="AA22" s="66">
        <v>0</v>
      </c>
    </row>
    <row r="23" spans="1:27" ht="67.5">
      <c r="A23" s="63" t="s">
        <v>48</v>
      </c>
      <c r="B23" s="64" t="s">
        <v>174</v>
      </c>
      <c r="C23" s="65" t="s">
        <v>176</v>
      </c>
      <c r="D23" s="63" t="s">
        <v>86</v>
      </c>
      <c r="E23" s="63" t="s">
        <v>87</v>
      </c>
      <c r="F23" s="63" t="s">
        <v>88</v>
      </c>
      <c r="G23" s="63" t="s">
        <v>89</v>
      </c>
      <c r="H23" s="63" t="s">
        <v>177</v>
      </c>
      <c r="I23" s="63"/>
      <c r="J23" s="63"/>
      <c r="K23" s="63"/>
      <c r="L23" s="63"/>
      <c r="M23" s="63" t="s">
        <v>52</v>
      </c>
      <c r="N23" s="63" t="s">
        <v>62</v>
      </c>
      <c r="O23" s="63" t="s">
        <v>54</v>
      </c>
      <c r="P23" s="64" t="s">
        <v>178</v>
      </c>
      <c r="Q23" s="66">
        <v>1000000000</v>
      </c>
      <c r="R23" s="66">
        <v>0</v>
      </c>
      <c r="S23" s="66">
        <v>0</v>
      </c>
      <c r="T23" s="66">
        <v>1000000000</v>
      </c>
      <c r="U23" s="66">
        <v>0</v>
      </c>
      <c r="V23" s="66">
        <v>1000000000</v>
      </c>
      <c r="W23" s="66">
        <v>0</v>
      </c>
      <c r="X23" s="66">
        <v>985194714</v>
      </c>
      <c r="Y23" s="66">
        <v>56949754</v>
      </c>
      <c r="Z23" s="66">
        <v>56949754</v>
      </c>
      <c r="AA23" s="66">
        <v>56949754</v>
      </c>
    </row>
    <row r="24" spans="1:27" ht="56.25">
      <c r="A24" s="63" t="s">
        <v>48</v>
      </c>
      <c r="B24" s="64" t="s">
        <v>174</v>
      </c>
      <c r="C24" s="65" t="s">
        <v>179</v>
      </c>
      <c r="D24" s="63" t="s">
        <v>86</v>
      </c>
      <c r="E24" s="63" t="s">
        <v>90</v>
      </c>
      <c r="F24" s="63" t="s">
        <v>88</v>
      </c>
      <c r="G24" s="63" t="s">
        <v>91</v>
      </c>
      <c r="H24" s="63" t="s">
        <v>180</v>
      </c>
      <c r="I24" s="63"/>
      <c r="J24" s="63"/>
      <c r="K24" s="63"/>
      <c r="L24" s="63"/>
      <c r="M24" s="63" t="s">
        <v>52</v>
      </c>
      <c r="N24" s="63" t="s">
        <v>92</v>
      </c>
      <c r="O24" s="63" t="s">
        <v>73</v>
      </c>
      <c r="P24" s="64" t="s">
        <v>181</v>
      </c>
      <c r="Q24" s="66">
        <v>905264500</v>
      </c>
      <c r="R24" s="66">
        <v>0</v>
      </c>
      <c r="S24" s="66">
        <v>0</v>
      </c>
      <c r="T24" s="66">
        <v>905264500</v>
      </c>
      <c r="U24" s="66">
        <v>0</v>
      </c>
      <c r="V24" s="66">
        <v>726750000</v>
      </c>
      <c r="W24" s="66">
        <v>178514500</v>
      </c>
      <c r="X24" s="66">
        <v>726750000</v>
      </c>
      <c r="Y24" s="66">
        <v>0</v>
      </c>
      <c r="Z24" s="66">
        <v>0</v>
      </c>
      <c r="AA24" s="66">
        <v>0</v>
      </c>
    </row>
    <row r="25" spans="1:27" ht="56.25">
      <c r="A25" s="63" t="s">
        <v>48</v>
      </c>
      <c r="B25" s="64" t="s">
        <v>174</v>
      </c>
      <c r="C25" s="65" t="s">
        <v>179</v>
      </c>
      <c r="D25" s="63" t="s">
        <v>86</v>
      </c>
      <c r="E25" s="63" t="s">
        <v>90</v>
      </c>
      <c r="F25" s="63" t="s">
        <v>88</v>
      </c>
      <c r="G25" s="63" t="s">
        <v>91</v>
      </c>
      <c r="H25" s="63" t="s">
        <v>180</v>
      </c>
      <c r="I25" s="63"/>
      <c r="J25" s="63"/>
      <c r="K25" s="63"/>
      <c r="L25" s="63"/>
      <c r="M25" s="63" t="s">
        <v>52</v>
      </c>
      <c r="N25" s="63" t="s">
        <v>62</v>
      </c>
      <c r="O25" s="63" t="s">
        <v>54</v>
      </c>
      <c r="P25" s="64" t="s">
        <v>181</v>
      </c>
      <c r="Q25" s="66">
        <v>5500000000</v>
      </c>
      <c r="R25" s="66">
        <v>0</v>
      </c>
      <c r="S25" s="66">
        <v>0</v>
      </c>
      <c r="T25" s="66">
        <v>5500000000</v>
      </c>
      <c r="U25" s="66">
        <v>0</v>
      </c>
      <c r="V25" s="66">
        <v>2915000000</v>
      </c>
      <c r="W25" s="66">
        <v>2585000000</v>
      </c>
      <c r="X25" s="66">
        <v>1556147330</v>
      </c>
      <c r="Y25" s="66">
        <v>64470997</v>
      </c>
      <c r="Z25" s="66">
        <v>64470997</v>
      </c>
      <c r="AA25" s="66">
        <v>64470997</v>
      </c>
    </row>
    <row r="26" spans="1:27" ht="78.75">
      <c r="A26" s="63" t="s">
        <v>48</v>
      </c>
      <c r="B26" s="64" t="s">
        <v>174</v>
      </c>
      <c r="C26" s="65" t="s">
        <v>182</v>
      </c>
      <c r="D26" s="63" t="s">
        <v>86</v>
      </c>
      <c r="E26" s="63" t="s">
        <v>90</v>
      </c>
      <c r="F26" s="63" t="s">
        <v>88</v>
      </c>
      <c r="G26" s="63" t="s">
        <v>92</v>
      </c>
      <c r="H26" s="63" t="s">
        <v>183</v>
      </c>
      <c r="I26" s="63"/>
      <c r="J26" s="63"/>
      <c r="K26" s="63"/>
      <c r="L26" s="63"/>
      <c r="M26" s="63" t="s">
        <v>52</v>
      </c>
      <c r="N26" s="63" t="s">
        <v>62</v>
      </c>
      <c r="O26" s="63" t="s">
        <v>54</v>
      </c>
      <c r="P26" s="64" t="s">
        <v>184</v>
      </c>
      <c r="Q26" s="66">
        <v>9000000000</v>
      </c>
      <c r="R26" s="66">
        <v>0</v>
      </c>
      <c r="S26" s="66">
        <v>0</v>
      </c>
      <c r="T26" s="66">
        <v>9000000000</v>
      </c>
      <c r="U26" s="66">
        <v>0</v>
      </c>
      <c r="V26" s="66">
        <v>1649378603</v>
      </c>
      <c r="W26" s="66">
        <v>7350621397</v>
      </c>
      <c r="X26" s="66">
        <v>750407752</v>
      </c>
      <c r="Y26" s="66">
        <v>24553954</v>
      </c>
      <c r="Z26" s="66">
        <v>24553954</v>
      </c>
      <c r="AA26" s="66">
        <v>24553954</v>
      </c>
    </row>
    <row r="27" spans="1:27" ht="67.5">
      <c r="A27" s="63" t="s">
        <v>48</v>
      </c>
      <c r="B27" s="64" t="s">
        <v>174</v>
      </c>
      <c r="C27" s="65" t="s">
        <v>185</v>
      </c>
      <c r="D27" s="63" t="s">
        <v>86</v>
      </c>
      <c r="E27" s="63" t="s">
        <v>90</v>
      </c>
      <c r="F27" s="63" t="s">
        <v>88</v>
      </c>
      <c r="G27" s="63" t="s">
        <v>62</v>
      </c>
      <c r="H27" s="63" t="s">
        <v>177</v>
      </c>
      <c r="I27" s="63"/>
      <c r="J27" s="63"/>
      <c r="K27" s="63"/>
      <c r="L27" s="63"/>
      <c r="M27" s="63" t="s">
        <v>52</v>
      </c>
      <c r="N27" s="63" t="s">
        <v>62</v>
      </c>
      <c r="O27" s="63" t="s">
        <v>54</v>
      </c>
      <c r="P27" s="64" t="s">
        <v>178</v>
      </c>
      <c r="Q27" s="66">
        <v>3040000000</v>
      </c>
      <c r="R27" s="66">
        <v>0</v>
      </c>
      <c r="S27" s="66">
        <v>0</v>
      </c>
      <c r="T27" s="66">
        <v>3040000000</v>
      </c>
      <c r="U27" s="66">
        <v>0</v>
      </c>
      <c r="V27" s="66">
        <v>2693668404</v>
      </c>
      <c r="W27" s="66">
        <v>346331596</v>
      </c>
      <c r="X27" s="66">
        <v>1910619281</v>
      </c>
      <c r="Y27" s="66">
        <v>42935256</v>
      </c>
      <c r="Z27" s="66">
        <v>42935256</v>
      </c>
      <c r="AA27" s="66">
        <v>42935256</v>
      </c>
    </row>
    <row r="28" spans="1:27" ht="78.75">
      <c r="A28" s="63" t="s">
        <v>48</v>
      </c>
      <c r="B28" s="64" t="s">
        <v>174</v>
      </c>
      <c r="C28" s="65" t="s">
        <v>186</v>
      </c>
      <c r="D28" s="63" t="s">
        <v>86</v>
      </c>
      <c r="E28" s="63" t="s">
        <v>90</v>
      </c>
      <c r="F28" s="63" t="s">
        <v>88</v>
      </c>
      <c r="G28" s="63" t="s">
        <v>173</v>
      </c>
      <c r="H28" s="63" t="s">
        <v>187</v>
      </c>
      <c r="I28" s="63"/>
      <c r="J28" s="63"/>
      <c r="K28" s="63"/>
      <c r="L28" s="63"/>
      <c r="M28" s="63" t="s">
        <v>52</v>
      </c>
      <c r="N28" s="63" t="s">
        <v>91</v>
      </c>
      <c r="O28" s="63" t="s">
        <v>54</v>
      </c>
      <c r="P28" s="64" t="s">
        <v>188</v>
      </c>
      <c r="Q28" s="66">
        <v>10886133544</v>
      </c>
      <c r="R28" s="66">
        <v>0</v>
      </c>
      <c r="S28" s="66">
        <v>0</v>
      </c>
      <c r="T28" s="66">
        <v>10886133544</v>
      </c>
      <c r="U28" s="66">
        <v>0</v>
      </c>
      <c r="V28" s="66">
        <v>10886133544</v>
      </c>
      <c r="W28" s="66">
        <v>0</v>
      </c>
      <c r="X28" s="66">
        <v>10416665563</v>
      </c>
      <c r="Y28" s="66">
        <v>95186800</v>
      </c>
      <c r="Z28" s="66">
        <v>95186800</v>
      </c>
      <c r="AA28" s="66">
        <v>95186800</v>
      </c>
    </row>
    <row r="29" spans="1:27" ht="78.75">
      <c r="A29" s="63" t="s">
        <v>48</v>
      </c>
      <c r="B29" s="64" t="s">
        <v>174</v>
      </c>
      <c r="C29" s="65" t="s">
        <v>189</v>
      </c>
      <c r="D29" s="63" t="s">
        <v>86</v>
      </c>
      <c r="E29" s="63" t="s">
        <v>90</v>
      </c>
      <c r="F29" s="63" t="s">
        <v>88</v>
      </c>
      <c r="G29" s="63" t="s">
        <v>190</v>
      </c>
      <c r="H29" s="63" t="s">
        <v>191</v>
      </c>
      <c r="I29" s="63"/>
      <c r="J29" s="63"/>
      <c r="K29" s="63"/>
      <c r="L29" s="63"/>
      <c r="M29" s="63" t="s">
        <v>52</v>
      </c>
      <c r="N29" s="63" t="s">
        <v>62</v>
      </c>
      <c r="O29" s="63" t="s">
        <v>54</v>
      </c>
      <c r="P29" s="64" t="s">
        <v>192</v>
      </c>
      <c r="Q29" s="66">
        <v>4000000000</v>
      </c>
      <c r="R29" s="66">
        <v>0</v>
      </c>
      <c r="S29" s="66">
        <v>0</v>
      </c>
      <c r="T29" s="66">
        <v>4000000000</v>
      </c>
      <c r="U29" s="66">
        <v>0</v>
      </c>
      <c r="V29" s="66">
        <v>1956568621</v>
      </c>
      <c r="W29" s="66">
        <v>2043431379</v>
      </c>
      <c r="X29" s="66">
        <v>1756562980</v>
      </c>
      <c r="Y29" s="66">
        <v>89896010</v>
      </c>
      <c r="Z29" s="66">
        <v>89896010</v>
      </c>
      <c r="AA29" s="66">
        <v>89896010</v>
      </c>
    </row>
    <row r="30" spans="1:27" ht="78.75">
      <c r="A30" s="63" t="s">
        <v>48</v>
      </c>
      <c r="B30" s="64" t="s">
        <v>174</v>
      </c>
      <c r="C30" s="65" t="s">
        <v>193</v>
      </c>
      <c r="D30" s="63" t="s">
        <v>86</v>
      </c>
      <c r="E30" s="63" t="s">
        <v>93</v>
      </c>
      <c r="F30" s="63" t="s">
        <v>88</v>
      </c>
      <c r="G30" s="63" t="s">
        <v>94</v>
      </c>
      <c r="H30" s="63" t="s">
        <v>194</v>
      </c>
      <c r="I30" s="63"/>
      <c r="J30" s="63"/>
      <c r="K30" s="63"/>
      <c r="L30" s="63"/>
      <c r="M30" s="63" t="s">
        <v>52</v>
      </c>
      <c r="N30" s="63" t="s">
        <v>62</v>
      </c>
      <c r="O30" s="63" t="s">
        <v>54</v>
      </c>
      <c r="P30" s="64" t="s">
        <v>192</v>
      </c>
      <c r="Q30" s="66">
        <v>4689000000</v>
      </c>
      <c r="R30" s="66">
        <v>0</v>
      </c>
      <c r="S30" s="66">
        <v>0</v>
      </c>
      <c r="T30" s="66">
        <v>4689000000</v>
      </c>
      <c r="U30" s="66">
        <v>0</v>
      </c>
      <c r="V30" s="66">
        <v>2426564145</v>
      </c>
      <c r="W30" s="66">
        <v>2262435855</v>
      </c>
      <c r="X30" s="66">
        <v>1460862791</v>
      </c>
      <c r="Y30" s="66">
        <v>54618379</v>
      </c>
      <c r="Z30" s="66">
        <v>54618379</v>
      </c>
      <c r="AA30" s="66">
        <v>54618379</v>
      </c>
    </row>
    <row r="31" spans="1:27" ht="67.5">
      <c r="A31" s="63" t="s">
        <v>48</v>
      </c>
      <c r="B31" s="64" t="s">
        <v>174</v>
      </c>
      <c r="C31" s="65" t="s">
        <v>195</v>
      </c>
      <c r="D31" s="63" t="s">
        <v>86</v>
      </c>
      <c r="E31" s="63" t="s">
        <v>95</v>
      </c>
      <c r="F31" s="63" t="s">
        <v>88</v>
      </c>
      <c r="G31" s="63" t="s">
        <v>96</v>
      </c>
      <c r="H31" s="63" t="s">
        <v>196</v>
      </c>
      <c r="I31" s="63"/>
      <c r="J31" s="63"/>
      <c r="K31" s="63"/>
      <c r="L31" s="63"/>
      <c r="M31" s="63" t="s">
        <v>52</v>
      </c>
      <c r="N31" s="63" t="s">
        <v>68</v>
      </c>
      <c r="O31" s="63" t="s">
        <v>54</v>
      </c>
      <c r="P31" s="64" t="s">
        <v>197</v>
      </c>
      <c r="Q31" s="66">
        <v>5157723695</v>
      </c>
      <c r="R31" s="66">
        <v>0</v>
      </c>
      <c r="S31" s="66">
        <v>0</v>
      </c>
      <c r="T31" s="66">
        <v>5157723695</v>
      </c>
      <c r="U31" s="66">
        <v>0</v>
      </c>
      <c r="V31" s="66">
        <v>2678291027</v>
      </c>
      <c r="W31" s="66">
        <v>2479432668</v>
      </c>
      <c r="X31" s="66">
        <v>1988629260</v>
      </c>
      <c r="Y31" s="66">
        <v>65740093</v>
      </c>
      <c r="Z31" s="66">
        <v>65740093</v>
      </c>
      <c r="AA31" s="66">
        <v>65740093</v>
      </c>
    </row>
    <row r="32" spans="1:27" ht="67.5">
      <c r="A32" s="63" t="s">
        <v>48</v>
      </c>
      <c r="B32" s="64" t="s">
        <v>174</v>
      </c>
      <c r="C32" s="65" t="s">
        <v>198</v>
      </c>
      <c r="D32" s="63" t="s">
        <v>86</v>
      </c>
      <c r="E32" s="63" t="s">
        <v>97</v>
      </c>
      <c r="F32" s="63" t="s">
        <v>88</v>
      </c>
      <c r="G32" s="63" t="s">
        <v>98</v>
      </c>
      <c r="H32" s="63" t="s">
        <v>199</v>
      </c>
      <c r="I32" s="63"/>
      <c r="J32" s="63"/>
      <c r="K32" s="63"/>
      <c r="L32" s="63"/>
      <c r="M32" s="63" t="s">
        <v>52</v>
      </c>
      <c r="N32" s="63" t="s">
        <v>62</v>
      </c>
      <c r="O32" s="63" t="s">
        <v>54</v>
      </c>
      <c r="P32" s="64" t="s">
        <v>200</v>
      </c>
      <c r="Q32" s="66">
        <v>1470000000</v>
      </c>
      <c r="R32" s="66">
        <v>0</v>
      </c>
      <c r="S32" s="66">
        <v>0</v>
      </c>
      <c r="T32" s="66">
        <v>1470000000</v>
      </c>
      <c r="U32" s="66">
        <v>0</v>
      </c>
      <c r="V32" s="66">
        <v>161000000</v>
      </c>
      <c r="W32" s="66">
        <v>1309000000</v>
      </c>
      <c r="X32" s="66">
        <v>154933333</v>
      </c>
      <c r="Y32" s="66">
        <v>2100000</v>
      </c>
      <c r="Z32" s="66">
        <v>2100000</v>
      </c>
      <c r="AA32" s="66">
        <v>2100000</v>
      </c>
    </row>
    <row r="33" spans="1:27" ht="78.75">
      <c r="A33" s="63" t="s">
        <v>48</v>
      </c>
      <c r="B33" s="64" t="s">
        <v>174</v>
      </c>
      <c r="C33" s="65" t="s">
        <v>201</v>
      </c>
      <c r="D33" s="63" t="s">
        <v>86</v>
      </c>
      <c r="E33" s="63" t="s">
        <v>97</v>
      </c>
      <c r="F33" s="63" t="s">
        <v>88</v>
      </c>
      <c r="G33" s="63" t="s">
        <v>98</v>
      </c>
      <c r="H33" s="63" t="s">
        <v>202</v>
      </c>
      <c r="I33" s="63"/>
      <c r="J33" s="63"/>
      <c r="K33" s="63"/>
      <c r="L33" s="63"/>
      <c r="M33" s="63" t="s">
        <v>52</v>
      </c>
      <c r="N33" s="63" t="s">
        <v>62</v>
      </c>
      <c r="O33" s="63" t="s">
        <v>54</v>
      </c>
      <c r="P33" s="64" t="s">
        <v>203</v>
      </c>
      <c r="Q33" s="66">
        <v>1955000000</v>
      </c>
      <c r="R33" s="66">
        <v>0</v>
      </c>
      <c r="S33" s="66">
        <v>0</v>
      </c>
      <c r="T33" s="66">
        <v>1955000000</v>
      </c>
      <c r="U33" s="66">
        <v>0</v>
      </c>
      <c r="V33" s="66">
        <v>1251400000</v>
      </c>
      <c r="W33" s="66">
        <v>703600000</v>
      </c>
      <c r="X33" s="66">
        <v>999215332</v>
      </c>
      <c r="Y33" s="66">
        <v>42325332.329999998</v>
      </c>
      <c r="Z33" s="66">
        <v>42325332.329999998</v>
      </c>
      <c r="AA33" s="66">
        <v>42325332.329999998</v>
      </c>
    </row>
    <row r="34" spans="1:27" ht="90">
      <c r="A34" s="63" t="s">
        <v>48</v>
      </c>
      <c r="B34" s="64" t="s">
        <v>174</v>
      </c>
      <c r="C34" s="65" t="s">
        <v>204</v>
      </c>
      <c r="D34" s="63" t="s">
        <v>86</v>
      </c>
      <c r="E34" s="63" t="s">
        <v>97</v>
      </c>
      <c r="F34" s="63" t="s">
        <v>88</v>
      </c>
      <c r="G34" s="63" t="s">
        <v>98</v>
      </c>
      <c r="H34" s="63" t="s">
        <v>205</v>
      </c>
      <c r="I34" s="63"/>
      <c r="J34" s="63"/>
      <c r="K34" s="63"/>
      <c r="L34" s="63"/>
      <c r="M34" s="63" t="s">
        <v>52</v>
      </c>
      <c r="N34" s="63" t="s">
        <v>62</v>
      </c>
      <c r="O34" s="63" t="s">
        <v>54</v>
      </c>
      <c r="P34" s="64" t="s">
        <v>206</v>
      </c>
      <c r="Q34" s="66">
        <v>575000000</v>
      </c>
      <c r="R34" s="66">
        <v>0</v>
      </c>
      <c r="S34" s="66">
        <v>0</v>
      </c>
      <c r="T34" s="66">
        <v>575000000</v>
      </c>
      <c r="U34" s="66">
        <v>0</v>
      </c>
      <c r="V34" s="66">
        <v>264250000</v>
      </c>
      <c r="W34" s="66">
        <v>310750000</v>
      </c>
      <c r="X34" s="66">
        <v>96050000</v>
      </c>
      <c r="Y34" s="66">
        <v>2550000</v>
      </c>
      <c r="Z34" s="66">
        <v>2550000</v>
      </c>
      <c r="AA34" s="66">
        <v>2550000</v>
      </c>
    </row>
    <row r="35" spans="1:27" ht="78.75">
      <c r="A35" s="63" t="s">
        <v>48</v>
      </c>
      <c r="B35" s="64" t="s">
        <v>174</v>
      </c>
      <c r="C35" s="65" t="s">
        <v>207</v>
      </c>
      <c r="D35" s="63" t="s">
        <v>86</v>
      </c>
      <c r="E35" s="63" t="s">
        <v>97</v>
      </c>
      <c r="F35" s="63" t="s">
        <v>88</v>
      </c>
      <c r="G35" s="63" t="s">
        <v>53</v>
      </c>
      <c r="H35" s="63" t="s">
        <v>208</v>
      </c>
      <c r="I35" s="63"/>
      <c r="J35" s="63"/>
      <c r="K35" s="63"/>
      <c r="L35" s="63"/>
      <c r="M35" s="63" t="s">
        <v>52</v>
      </c>
      <c r="N35" s="63" t="s">
        <v>62</v>
      </c>
      <c r="O35" s="63" t="s">
        <v>54</v>
      </c>
      <c r="P35" s="64" t="s">
        <v>209</v>
      </c>
      <c r="Q35" s="66">
        <v>4625000000</v>
      </c>
      <c r="R35" s="66">
        <v>0</v>
      </c>
      <c r="S35" s="66">
        <v>0</v>
      </c>
      <c r="T35" s="66">
        <v>4625000000</v>
      </c>
      <c r="U35" s="66">
        <v>0</v>
      </c>
      <c r="V35" s="66">
        <v>2545000000</v>
      </c>
      <c r="W35" s="66">
        <v>2080000000</v>
      </c>
      <c r="X35" s="66">
        <v>1550906131</v>
      </c>
      <c r="Y35" s="66">
        <v>81906976</v>
      </c>
      <c r="Z35" s="66">
        <v>81906976</v>
      </c>
      <c r="AA35" s="66">
        <v>81906976</v>
      </c>
    </row>
    <row r="36" spans="1:27" ht="67.5">
      <c r="A36" s="63" t="s">
        <v>48</v>
      </c>
      <c r="B36" s="64" t="s">
        <v>174</v>
      </c>
      <c r="C36" s="65" t="s">
        <v>210</v>
      </c>
      <c r="D36" s="63" t="s">
        <v>86</v>
      </c>
      <c r="E36" s="63" t="s">
        <v>97</v>
      </c>
      <c r="F36" s="63" t="s">
        <v>88</v>
      </c>
      <c r="G36" s="63" t="s">
        <v>53</v>
      </c>
      <c r="H36" s="63" t="s">
        <v>211</v>
      </c>
      <c r="I36" s="63"/>
      <c r="J36" s="63"/>
      <c r="K36" s="63"/>
      <c r="L36" s="63"/>
      <c r="M36" s="63" t="s">
        <v>52</v>
      </c>
      <c r="N36" s="63" t="s">
        <v>62</v>
      </c>
      <c r="O36" s="63" t="s">
        <v>54</v>
      </c>
      <c r="P36" s="64" t="s">
        <v>212</v>
      </c>
      <c r="Q36" s="66">
        <v>1015000000</v>
      </c>
      <c r="R36" s="66">
        <v>0</v>
      </c>
      <c r="S36" s="66">
        <v>0</v>
      </c>
      <c r="T36" s="66">
        <v>1015000000</v>
      </c>
      <c r="U36" s="66">
        <v>0</v>
      </c>
      <c r="V36" s="66">
        <v>1015000000</v>
      </c>
      <c r="W36" s="66">
        <v>0</v>
      </c>
      <c r="X36" s="66">
        <v>882750001</v>
      </c>
      <c r="Y36" s="66">
        <v>31683334</v>
      </c>
      <c r="Z36" s="66">
        <v>31683334</v>
      </c>
      <c r="AA36" s="66">
        <v>31683334</v>
      </c>
    </row>
    <row r="37" spans="1:27" ht="90">
      <c r="A37" s="63" t="s">
        <v>48</v>
      </c>
      <c r="B37" s="64" t="s">
        <v>174</v>
      </c>
      <c r="C37" s="65" t="s">
        <v>213</v>
      </c>
      <c r="D37" s="63" t="s">
        <v>86</v>
      </c>
      <c r="E37" s="63" t="s">
        <v>97</v>
      </c>
      <c r="F37" s="63" t="s">
        <v>88</v>
      </c>
      <c r="G37" s="63" t="s">
        <v>53</v>
      </c>
      <c r="H37" s="63" t="s">
        <v>205</v>
      </c>
      <c r="I37" s="63"/>
      <c r="J37" s="63"/>
      <c r="K37" s="63"/>
      <c r="L37" s="63"/>
      <c r="M37" s="63" t="s">
        <v>52</v>
      </c>
      <c r="N37" s="63" t="s">
        <v>62</v>
      </c>
      <c r="O37" s="63" t="s">
        <v>54</v>
      </c>
      <c r="P37" s="64" t="s">
        <v>206</v>
      </c>
      <c r="Q37" s="66">
        <v>360000000</v>
      </c>
      <c r="R37" s="66">
        <v>0</v>
      </c>
      <c r="S37" s="66">
        <v>0</v>
      </c>
      <c r="T37" s="66">
        <v>360000000</v>
      </c>
      <c r="U37" s="66">
        <v>0</v>
      </c>
      <c r="V37" s="66">
        <v>360000000</v>
      </c>
      <c r="W37" s="66">
        <v>0</v>
      </c>
      <c r="X37" s="66">
        <v>256210000</v>
      </c>
      <c r="Y37" s="66">
        <v>9060000</v>
      </c>
      <c r="Z37" s="66">
        <v>9060000</v>
      </c>
      <c r="AA37" s="66">
        <v>9060000</v>
      </c>
    </row>
    <row r="38" spans="1:27" ht="90">
      <c r="A38" s="63" t="s">
        <v>48</v>
      </c>
      <c r="B38" s="64" t="s">
        <v>174</v>
      </c>
      <c r="C38" s="65" t="s">
        <v>214</v>
      </c>
      <c r="D38" s="63" t="s">
        <v>86</v>
      </c>
      <c r="E38" s="63" t="s">
        <v>99</v>
      </c>
      <c r="F38" s="63" t="s">
        <v>88</v>
      </c>
      <c r="G38" s="63" t="s">
        <v>101</v>
      </c>
      <c r="H38" s="63" t="s">
        <v>215</v>
      </c>
      <c r="I38" s="63"/>
      <c r="J38" s="63"/>
      <c r="K38" s="63"/>
      <c r="L38" s="63"/>
      <c r="M38" s="63" t="s">
        <v>52</v>
      </c>
      <c r="N38" s="63" t="s">
        <v>62</v>
      </c>
      <c r="O38" s="63" t="s">
        <v>54</v>
      </c>
      <c r="P38" s="64" t="s">
        <v>216</v>
      </c>
      <c r="Q38" s="66">
        <v>3700000000</v>
      </c>
      <c r="R38" s="66">
        <v>0</v>
      </c>
      <c r="S38" s="66">
        <v>0</v>
      </c>
      <c r="T38" s="66">
        <v>3700000000</v>
      </c>
      <c r="U38" s="66">
        <v>0</v>
      </c>
      <c r="V38" s="66">
        <v>3122967708.27</v>
      </c>
      <c r="W38" s="66">
        <v>577032291.73000002</v>
      </c>
      <c r="X38" s="66">
        <v>2598086570</v>
      </c>
      <c r="Y38" s="66">
        <v>158205077</v>
      </c>
      <c r="Z38" s="66">
        <v>158205077</v>
      </c>
      <c r="AA38" s="66">
        <v>158205077</v>
      </c>
    </row>
    <row r="39" spans="1:27" ht="90">
      <c r="A39" s="63" t="s">
        <v>48</v>
      </c>
      <c r="B39" s="64" t="s">
        <v>174</v>
      </c>
      <c r="C39" s="65" t="s">
        <v>217</v>
      </c>
      <c r="D39" s="63" t="s">
        <v>86</v>
      </c>
      <c r="E39" s="63" t="s">
        <v>99</v>
      </c>
      <c r="F39" s="63" t="s">
        <v>88</v>
      </c>
      <c r="G39" s="63" t="s">
        <v>102</v>
      </c>
      <c r="H39" s="63" t="s">
        <v>218</v>
      </c>
      <c r="I39" s="63"/>
      <c r="J39" s="63"/>
      <c r="K39" s="63"/>
      <c r="L39" s="63"/>
      <c r="M39" s="63" t="s">
        <v>52</v>
      </c>
      <c r="N39" s="63" t="s">
        <v>68</v>
      </c>
      <c r="O39" s="63" t="s">
        <v>54</v>
      </c>
      <c r="P39" s="64" t="s">
        <v>219</v>
      </c>
      <c r="Q39" s="66">
        <v>3700000000</v>
      </c>
      <c r="R39" s="66">
        <v>0</v>
      </c>
      <c r="S39" s="66">
        <v>0</v>
      </c>
      <c r="T39" s="66">
        <v>3700000000</v>
      </c>
      <c r="U39" s="66">
        <v>0</v>
      </c>
      <c r="V39" s="66">
        <v>2880159772</v>
      </c>
      <c r="W39" s="66">
        <v>819840228</v>
      </c>
      <c r="X39" s="66">
        <v>2879647000</v>
      </c>
      <c r="Y39" s="66">
        <v>221678681</v>
      </c>
      <c r="Z39" s="66">
        <v>221678681</v>
      </c>
      <c r="AA39" s="66">
        <v>221678681</v>
      </c>
    </row>
    <row r="40" spans="1:27" ht="90">
      <c r="A40" s="63" t="s">
        <v>48</v>
      </c>
      <c r="B40" s="64" t="s">
        <v>174</v>
      </c>
      <c r="C40" s="65" t="s">
        <v>217</v>
      </c>
      <c r="D40" s="63" t="s">
        <v>86</v>
      </c>
      <c r="E40" s="63" t="s">
        <v>99</v>
      </c>
      <c r="F40" s="63" t="s">
        <v>88</v>
      </c>
      <c r="G40" s="63" t="s">
        <v>102</v>
      </c>
      <c r="H40" s="63" t="s">
        <v>218</v>
      </c>
      <c r="I40" s="63"/>
      <c r="J40" s="63"/>
      <c r="K40" s="63"/>
      <c r="L40" s="63"/>
      <c r="M40" s="63" t="s">
        <v>52</v>
      </c>
      <c r="N40" s="63" t="s">
        <v>62</v>
      </c>
      <c r="O40" s="63" t="s">
        <v>54</v>
      </c>
      <c r="P40" s="64" t="s">
        <v>219</v>
      </c>
      <c r="Q40" s="66">
        <v>662906240</v>
      </c>
      <c r="R40" s="66">
        <v>0</v>
      </c>
      <c r="S40" s="66">
        <v>0</v>
      </c>
      <c r="T40" s="66">
        <v>662906240</v>
      </c>
      <c r="U40" s="66">
        <v>0</v>
      </c>
      <c r="V40" s="66">
        <v>662906240</v>
      </c>
      <c r="W40" s="66">
        <v>0</v>
      </c>
      <c r="X40" s="66">
        <v>660964400</v>
      </c>
      <c r="Y40" s="66">
        <v>20413535</v>
      </c>
      <c r="Z40" s="66">
        <v>20413535</v>
      </c>
      <c r="AA40" s="66">
        <v>20413535</v>
      </c>
    </row>
    <row r="41" spans="1:27" ht="90">
      <c r="A41" s="63" t="s">
        <v>48</v>
      </c>
      <c r="B41" s="64" t="s">
        <v>174</v>
      </c>
      <c r="C41" s="65" t="s">
        <v>220</v>
      </c>
      <c r="D41" s="63" t="s">
        <v>86</v>
      </c>
      <c r="E41" s="63" t="s">
        <v>99</v>
      </c>
      <c r="F41" s="63" t="s">
        <v>88</v>
      </c>
      <c r="G41" s="63" t="s">
        <v>98</v>
      </c>
      <c r="H41" s="63" t="s">
        <v>218</v>
      </c>
      <c r="I41" s="63"/>
      <c r="J41" s="63"/>
      <c r="K41" s="63"/>
      <c r="L41" s="63"/>
      <c r="M41" s="63" t="s">
        <v>52</v>
      </c>
      <c r="N41" s="63" t="s">
        <v>68</v>
      </c>
      <c r="O41" s="63" t="s">
        <v>54</v>
      </c>
      <c r="P41" s="64" t="s">
        <v>219</v>
      </c>
      <c r="Q41" s="66">
        <v>694906240</v>
      </c>
      <c r="R41" s="66">
        <v>0</v>
      </c>
      <c r="S41" s="66">
        <v>0</v>
      </c>
      <c r="T41" s="66">
        <v>694906240</v>
      </c>
      <c r="U41" s="66">
        <v>0</v>
      </c>
      <c r="V41" s="66">
        <v>268545171</v>
      </c>
      <c r="W41" s="66">
        <v>426361069</v>
      </c>
      <c r="X41" s="66">
        <v>268275556</v>
      </c>
      <c r="Y41" s="66">
        <v>15949811</v>
      </c>
      <c r="Z41" s="66">
        <v>15949811</v>
      </c>
      <c r="AA41" s="66">
        <v>15949811</v>
      </c>
    </row>
    <row r="42" spans="1:27" ht="90">
      <c r="A42" s="63" t="s">
        <v>48</v>
      </c>
      <c r="B42" s="64" t="s">
        <v>174</v>
      </c>
      <c r="C42" s="65" t="s">
        <v>220</v>
      </c>
      <c r="D42" s="63" t="s">
        <v>86</v>
      </c>
      <c r="E42" s="63" t="s">
        <v>99</v>
      </c>
      <c r="F42" s="63" t="s">
        <v>88</v>
      </c>
      <c r="G42" s="63" t="s">
        <v>98</v>
      </c>
      <c r="H42" s="63" t="s">
        <v>218</v>
      </c>
      <c r="I42" s="63"/>
      <c r="J42" s="63"/>
      <c r="K42" s="63"/>
      <c r="L42" s="63"/>
      <c r="M42" s="63" t="s">
        <v>52</v>
      </c>
      <c r="N42" s="63" t="s">
        <v>62</v>
      </c>
      <c r="O42" s="63" t="s">
        <v>54</v>
      </c>
      <c r="P42" s="64" t="s">
        <v>219</v>
      </c>
      <c r="Q42" s="66">
        <v>105093760</v>
      </c>
      <c r="R42" s="66">
        <v>0</v>
      </c>
      <c r="S42" s="66">
        <v>0</v>
      </c>
      <c r="T42" s="66">
        <v>105093760</v>
      </c>
      <c r="U42" s="66">
        <v>0</v>
      </c>
      <c r="V42" s="66">
        <v>0</v>
      </c>
      <c r="W42" s="66">
        <v>105093760</v>
      </c>
      <c r="X42" s="66">
        <v>0</v>
      </c>
      <c r="Y42" s="66">
        <v>0</v>
      </c>
      <c r="Z42" s="66">
        <v>0</v>
      </c>
      <c r="AA42" s="66">
        <v>0</v>
      </c>
    </row>
    <row r="43" spans="1:27" ht="22.5">
      <c r="A43" s="63" t="s">
        <v>103</v>
      </c>
      <c r="B43" s="64" t="s">
        <v>104</v>
      </c>
      <c r="C43" s="65" t="s">
        <v>49</v>
      </c>
      <c r="D43" s="63" t="s">
        <v>50</v>
      </c>
      <c r="E43" s="63" t="s">
        <v>51</v>
      </c>
      <c r="F43" s="63" t="s">
        <v>51</v>
      </c>
      <c r="G43" s="63" t="s">
        <v>51</v>
      </c>
      <c r="H43" s="63"/>
      <c r="I43" s="63"/>
      <c r="J43" s="63"/>
      <c r="K43" s="63"/>
      <c r="L43" s="63"/>
      <c r="M43" s="63" t="s">
        <v>105</v>
      </c>
      <c r="N43" s="63" t="s">
        <v>106</v>
      </c>
      <c r="O43" s="63" t="s">
        <v>54</v>
      </c>
      <c r="P43" s="64" t="s">
        <v>55</v>
      </c>
      <c r="Q43" s="66">
        <v>147392500000</v>
      </c>
      <c r="R43" s="66">
        <v>0</v>
      </c>
      <c r="S43" s="66">
        <v>0</v>
      </c>
      <c r="T43" s="66">
        <v>147392500000</v>
      </c>
      <c r="U43" s="66">
        <v>0</v>
      </c>
      <c r="V43" s="66">
        <v>17946363757</v>
      </c>
      <c r="W43" s="66">
        <v>129446136243</v>
      </c>
      <c r="X43" s="66">
        <v>17864363757</v>
      </c>
      <c r="Y43" s="66">
        <v>17864363757</v>
      </c>
      <c r="Z43" s="66">
        <v>17864363757</v>
      </c>
      <c r="AA43" s="66">
        <v>17864363757</v>
      </c>
    </row>
    <row r="44" spans="1:27" ht="22.5">
      <c r="A44" s="63" t="s">
        <v>103</v>
      </c>
      <c r="B44" s="64" t="s">
        <v>104</v>
      </c>
      <c r="C44" s="65" t="s">
        <v>56</v>
      </c>
      <c r="D44" s="63" t="s">
        <v>50</v>
      </c>
      <c r="E44" s="63" t="s">
        <v>51</v>
      </c>
      <c r="F44" s="63" t="s">
        <v>51</v>
      </c>
      <c r="G44" s="63" t="s">
        <v>57</v>
      </c>
      <c r="H44" s="63"/>
      <c r="I44" s="63"/>
      <c r="J44" s="63"/>
      <c r="K44" s="63"/>
      <c r="L44" s="63"/>
      <c r="M44" s="63" t="s">
        <v>105</v>
      </c>
      <c r="N44" s="63" t="s">
        <v>106</v>
      </c>
      <c r="O44" s="63" t="s">
        <v>54</v>
      </c>
      <c r="P44" s="64" t="s">
        <v>58</v>
      </c>
      <c r="Q44" s="66">
        <v>52193900000</v>
      </c>
      <c r="R44" s="66">
        <v>0</v>
      </c>
      <c r="S44" s="66">
        <v>0</v>
      </c>
      <c r="T44" s="66">
        <v>52193900000</v>
      </c>
      <c r="U44" s="66">
        <v>0</v>
      </c>
      <c r="V44" s="66">
        <v>6449726554</v>
      </c>
      <c r="W44" s="66">
        <v>45744173446</v>
      </c>
      <c r="X44" s="66">
        <v>6449726554</v>
      </c>
      <c r="Y44" s="66">
        <v>6449726554</v>
      </c>
      <c r="Z44" s="66">
        <v>6449726554</v>
      </c>
      <c r="AA44" s="66">
        <v>6449726554</v>
      </c>
    </row>
    <row r="45" spans="1:27" ht="33.75">
      <c r="A45" s="63" t="s">
        <v>103</v>
      </c>
      <c r="B45" s="64" t="s">
        <v>104</v>
      </c>
      <c r="C45" s="65" t="s">
        <v>59</v>
      </c>
      <c r="D45" s="63" t="s">
        <v>50</v>
      </c>
      <c r="E45" s="63" t="s">
        <v>51</v>
      </c>
      <c r="F45" s="63" t="s">
        <v>51</v>
      </c>
      <c r="G45" s="63" t="s">
        <v>60</v>
      </c>
      <c r="H45" s="63"/>
      <c r="I45" s="63"/>
      <c r="J45" s="63"/>
      <c r="K45" s="63"/>
      <c r="L45" s="63"/>
      <c r="M45" s="63" t="s">
        <v>105</v>
      </c>
      <c r="N45" s="63" t="s">
        <v>106</v>
      </c>
      <c r="O45" s="63" t="s">
        <v>54</v>
      </c>
      <c r="P45" s="64" t="s">
        <v>61</v>
      </c>
      <c r="Q45" s="66">
        <v>8654100000</v>
      </c>
      <c r="R45" s="66">
        <v>0</v>
      </c>
      <c r="S45" s="66">
        <v>0</v>
      </c>
      <c r="T45" s="66">
        <v>8654100000</v>
      </c>
      <c r="U45" s="66">
        <v>0</v>
      </c>
      <c r="V45" s="66">
        <v>1026311987</v>
      </c>
      <c r="W45" s="66">
        <v>7627788013</v>
      </c>
      <c r="X45" s="66">
        <v>998311987</v>
      </c>
      <c r="Y45" s="66">
        <v>998311987</v>
      </c>
      <c r="Z45" s="66">
        <v>998311987</v>
      </c>
      <c r="AA45" s="66">
        <v>998311987</v>
      </c>
    </row>
    <row r="46" spans="1:27" ht="33.75">
      <c r="A46" s="63" t="s">
        <v>103</v>
      </c>
      <c r="B46" s="64" t="s">
        <v>104</v>
      </c>
      <c r="C46" s="65" t="s">
        <v>107</v>
      </c>
      <c r="D46" s="63" t="s">
        <v>50</v>
      </c>
      <c r="E46" s="63" t="s">
        <v>51</v>
      </c>
      <c r="F46" s="63" t="s">
        <v>51</v>
      </c>
      <c r="G46" s="63" t="s">
        <v>75</v>
      </c>
      <c r="H46" s="63"/>
      <c r="I46" s="63"/>
      <c r="J46" s="63"/>
      <c r="K46" s="63"/>
      <c r="L46" s="63"/>
      <c r="M46" s="63" t="s">
        <v>105</v>
      </c>
      <c r="N46" s="63" t="s">
        <v>106</v>
      </c>
      <c r="O46" s="63" t="s">
        <v>54</v>
      </c>
      <c r="P46" s="64" t="s">
        <v>108</v>
      </c>
      <c r="Q46" s="66">
        <v>22531700000</v>
      </c>
      <c r="R46" s="66">
        <v>0</v>
      </c>
      <c r="S46" s="66">
        <v>0</v>
      </c>
      <c r="T46" s="66">
        <v>22531700000</v>
      </c>
      <c r="U46" s="66">
        <v>22531700000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</row>
    <row r="47" spans="1:27" ht="22.5">
      <c r="A47" s="63" t="s">
        <v>103</v>
      </c>
      <c r="B47" s="64" t="s">
        <v>104</v>
      </c>
      <c r="C47" s="65" t="s">
        <v>110</v>
      </c>
      <c r="D47" s="63" t="s">
        <v>50</v>
      </c>
      <c r="E47" s="63" t="s">
        <v>51</v>
      </c>
      <c r="F47" s="63" t="s">
        <v>57</v>
      </c>
      <c r="G47" s="63" t="s">
        <v>51</v>
      </c>
      <c r="H47" s="63"/>
      <c r="I47" s="63"/>
      <c r="J47" s="63"/>
      <c r="K47" s="63"/>
      <c r="L47" s="63"/>
      <c r="M47" s="63" t="s">
        <v>105</v>
      </c>
      <c r="N47" s="63" t="s">
        <v>106</v>
      </c>
      <c r="O47" s="63" t="s">
        <v>54</v>
      </c>
      <c r="P47" s="64" t="s">
        <v>55</v>
      </c>
      <c r="Q47" s="66">
        <v>3906400000</v>
      </c>
      <c r="R47" s="66">
        <v>0</v>
      </c>
      <c r="S47" s="66">
        <v>0</v>
      </c>
      <c r="T47" s="66">
        <v>3906400000</v>
      </c>
      <c r="U47" s="66">
        <v>0</v>
      </c>
      <c r="V47" s="66">
        <v>450733510</v>
      </c>
      <c r="W47" s="66">
        <v>3455666490</v>
      </c>
      <c r="X47" s="66">
        <v>450733510</v>
      </c>
      <c r="Y47" s="66">
        <v>450733510</v>
      </c>
      <c r="Z47" s="66">
        <v>450733510</v>
      </c>
      <c r="AA47" s="66">
        <v>450733510</v>
      </c>
    </row>
    <row r="48" spans="1:27" ht="22.5">
      <c r="A48" s="63" t="s">
        <v>103</v>
      </c>
      <c r="B48" s="64" t="s">
        <v>104</v>
      </c>
      <c r="C48" s="65" t="s">
        <v>111</v>
      </c>
      <c r="D48" s="63" t="s">
        <v>50</v>
      </c>
      <c r="E48" s="63" t="s">
        <v>51</v>
      </c>
      <c r="F48" s="63" t="s">
        <v>57</v>
      </c>
      <c r="G48" s="63" t="s">
        <v>57</v>
      </c>
      <c r="H48" s="63"/>
      <c r="I48" s="63"/>
      <c r="J48" s="63"/>
      <c r="K48" s="63"/>
      <c r="L48" s="63"/>
      <c r="M48" s="63" t="s">
        <v>105</v>
      </c>
      <c r="N48" s="63" t="s">
        <v>106</v>
      </c>
      <c r="O48" s="63" t="s">
        <v>54</v>
      </c>
      <c r="P48" s="64" t="s">
        <v>58</v>
      </c>
      <c r="Q48" s="66">
        <v>1516700000</v>
      </c>
      <c r="R48" s="66">
        <v>0</v>
      </c>
      <c r="S48" s="66">
        <v>0</v>
      </c>
      <c r="T48" s="66">
        <v>1516700000</v>
      </c>
      <c r="U48" s="66">
        <v>0</v>
      </c>
      <c r="V48" s="66">
        <v>167629648</v>
      </c>
      <c r="W48" s="66">
        <v>1349070352</v>
      </c>
      <c r="X48" s="66">
        <v>167629648</v>
      </c>
      <c r="Y48" s="66">
        <v>167629648</v>
      </c>
      <c r="Z48" s="66">
        <v>167629648</v>
      </c>
      <c r="AA48" s="66">
        <v>167629648</v>
      </c>
    </row>
    <row r="49" spans="1:27" ht="33.75">
      <c r="A49" s="63" t="s">
        <v>103</v>
      </c>
      <c r="B49" s="64" t="s">
        <v>104</v>
      </c>
      <c r="C49" s="65" t="s">
        <v>112</v>
      </c>
      <c r="D49" s="63" t="s">
        <v>50</v>
      </c>
      <c r="E49" s="63" t="s">
        <v>51</v>
      </c>
      <c r="F49" s="63" t="s">
        <v>57</v>
      </c>
      <c r="G49" s="63" t="s">
        <v>60</v>
      </c>
      <c r="H49" s="63"/>
      <c r="I49" s="63"/>
      <c r="J49" s="63"/>
      <c r="K49" s="63"/>
      <c r="L49" s="63"/>
      <c r="M49" s="63" t="s">
        <v>105</v>
      </c>
      <c r="N49" s="63" t="s">
        <v>106</v>
      </c>
      <c r="O49" s="63" t="s">
        <v>54</v>
      </c>
      <c r="P49" s="64" t="s">
        <v>61</v>
      </c>
      <c r="Q49" s="66">
        <v>402300000</v>
      </c>
      <c r="R49" s="66">
        <v>0</v>
      </c>
      <c r="S49" s="66">
        <v>0</v>
      </c>
      <c r="T49" s="66">
        <v>402300000</v>
      </c>
      <c r="U49" s="66">
        <v>0</v>
      </c>
      <c r="V49" s="66">
        <v>43082230</v>
      </c>
      <c r="W49" s="66">
        <v>359217770</v>
      </c>
      <c r="X49" s="66">
        <v>43082230</v>
      </c>
      <c r="Y49" s="66">
        <v>43082230</v>
      </c>
      <c r="Z49" s="66">
        <v>43082230</v>
      </c>
      <c r="AA49" s="66">
        <v>43082230</v>
      </c>
    </row>
    <row r="50" spans="1:27" ht="33.75">
      <c r="A50" s="63" t="s">
        <v>103</v>
      </c>
      <c r="B50" s="64" t="s">
        <v>104</v>
      </c>
      <c r="C50" s="65" t="s">
        <v>113</v>
      </c>
      <c r="D50" s="63" t="s">
        <v>50</v>
      </c>
      <c r="E50" s="63" t="s">
        <v>51</v>
      </c>
      <c r="F50" s="63" t="s">
        <v>57</v>
      </c>
      <c r="G50" s="63" t="s">
        <v>75</v>
      </c>
      <c r="H50" s="63"/>
      <c r="I50" s="63"/>
      <c r="J50" s="63"/>
      <c r="K50" s="63"/>
      <c r="L50" s="63"/>
      <c r="M50" s="63" t="s">
        <v>105</v>
      </c>
      <c r="N50" s="63" t="s">
        <v>106</v>
      </c>
      <c r="O50" s="63" t="s">
        <v>54</v>
      </c>
      <c r="P50" s="64" t="s">
        <v>108</v>
      </c>
      <c r="Q50" s="66">
        <v>630300000</v>
      </c>
      <c r="R50" s="66">
        <v>0</v>
      </c>
      <c r="S50" s="66">
        <v>0</v>
      </c>
      <c r="T50" s="66">
        <v>630300000</v>
      </c>
      <c r="U50" s="66">
        <v>630300000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</row>
    <row r="51" spans="1:27" ht="22.5">
      <c r="A51" s="63" t="s">
        <v>103</v>
      </c>
      <c r="B51" s="64" t="s">
        <v>104</v>
      </c>
      <c r="C51" s="65" t="s">
        <v>162</v>
      </c>
      <c r="D51" s="63" t="s">
        <v>50</v>
      </c>
      <c r="E51" s="63" t="s">
        <v>57</v>
      </c>
      <c r="F51" s="63"/>
      <c r="G51" s="63"/>
      <c r="H51" s="63"/>
      <c r="I51" s="63"/>
      <c r="J51" s="63"/>
      <c r="K51" s="63"/>
      <c r="L51" s="63"/>
      <c r="M51" s="63" t="s">
        <v>105</v>
      </c>
      <c r="N51" s="63" t="s">
        <v>106</v>
      </c>
      <c r="O51" s="63" t="s">
        <v>54</v>
      </c>
      <c r="P51" s="64" t="s">
        <v>163</v>
      </c>
      <c r="Q51" s="66">
        <v>146928300000</v>
      </c>
      <c r="R51" s="66">
        <v>0</v>
      </c>
      <c r="S51" s="66">
        <v>0</v>
      </c>
      <c r="T51" s="66">
        <v>146928300000</v>
      </c>
      <c r="U51" s="66">
        <v>0</v>
      </c>
      <c r="V51" s="66">
        <v>85787470715.380005</v>
      </c>
      <c r="W51" s="66">
        <v>61140829284.620003</v>
      </c>
      <c r="X51" s="66">
        <v>63160398005.290001</v>
      </c>
      <c r="Y51" s="66">
        <v>3907546308.3499999</v>
      </c>
      <c r="Z51" s="66">
        <v>3904165169.3499999</v>
      </c>
      <c r="AA51" s="66">
        <v>3901793932.3499999</v>
      </c>
    </row>
    <row r="52" spans="1:27" ht="22.5">
      <c r="A52" s="63" t="s">
        <v>103</v>
      </c>
      <c r="B52" s="64" t="s">
        <v>104</v>
      </c>
      <c r="C52" s="65" t="s">
        <v>162</v>
      </c>
      <c r="D52" s="63" t="s">
        <v>50</v>
      </c>
      <c r="E52" s="63" t="s">
        <v>57</v>
      </c>
      <c r="F52" s="63"/>
      <c r="G52" s="63"/>
      <c r="H52" s="63"/>
      <c r="I52" s="63"/>
      <c r="J52" s="63"/>
      <c r="K52" s="63"/>
      <c r="L52" s="63"/>
      <c r="M52" s="63" t="s">
        <v>105</v>
      </c>
      <c r="N52" s="63" t="s">
        <v>109</v>
      </c>
      <c r="O52" s="63" t="s">
        <v>54</v>
      </c>
      <c r="P52" s="64" t="s">
        <v>163</v>
      </c>
      <c r="Q52" s="66">
        <v>850000000</v>
      </c>
      <c r="R52" s="66">
        <v>0</v>
      </c>
      <c r="S52" s="66">
        <v>0</v>
      </c>
      <c r="T52" s="66">
        <v>850000000</v>
      </c>
      <c r="U52" s="66">
        <v>0</v>
      </c>
      <c r="V52" s="66">
        <v>215000000</v>
      </c>
      <c r="W52" s="66">
        <v>635000000</v>
      </c>
      <c r="X52" s="66">
        <v>480892</v>
      </c>
      <c r="Y52" s="66">
        <v>480892</v>
      </c>
      <c r="Z52" s="66">
        <v>480892</v>
      </c>
      <c r="AA52" s="66">
        <v>480892</v>
      </c>
    </row>
    <row r="53" spans="1:27" ht="33.75">
      <c r="A53" s="63" t="s">
        <v>103</v>
      </c>
      <c r="B53" s="64" t="s">
        <v>104</v>
      </c>
      <c r="C53" s="65" t="s">
        <v>115</v>
      </c>
      <c r="D53" s="63" t="s">
        <v>50</v>
      </c>
      <c r="E53" s="63" t="s">
        <v>60</v>
      </c>
      <c r="F53" s="63" t="s">
        <v>60</v>
      </c>
      <c r="G53" s="63" t="s">
        <v>51</v>
      </c>
      <c r="H53" s="63" t="s">
        <v>116</v>
      </c>
      <c r="I53" s="63"/>
      <c r="J53" s="63"/>
      <c r="K53" s="63"/>
      <c r="L53" s="63"/>
      <c r="M53" s="63" t="s">
        <v>105</v>
      </c>
      <c r="N53" s="63" t="s">
        <v>109</v>
      </c>
      <c r="O53" s="63" t="s">
        <v>54</v>
      </c>
      <c r="P53" s="64" t="s">
        <v>117</v>
      </c>
      <c r="Q53" s="66">
        <v>81788000000</v>
      </c>
      <c r="R53" s="66">
        <v>0</v>
      </c>
      <c r="S53" s="66">
        <v>0</v>
      </c>
      <c r="T53" s="66">
        <v>81788000000</v>
      </c>
      <c r="U53" s="66">
        <v>0</v>
      </c>
      <c r="V53" s="66">
        <v>9946119714</v>
      </c>
      <c r="W53" s="66">
        <v>71841880286</v>
      </c>
      <c r="X53" s="66">
        <v>9704899587</v>
      </c>
      <c r="Y53" s="66">
        <v>9704899587</v>
      </c>
      <c r="Z53" s="66">
        <v>9704899587</v>
      </c>
      <c r="AA53" s="66">
        <v>9704899587</v>
      </c>
    </row>
    <row r="54" spans="1:27" ht="33.75">
      <c r="A54" s="63" t="s">
        <v>103</v>
      </c>
      <c r="B54" s="64" t="s">
        <v>104</v>
      </c>
      <c r="C54" s="65" t="s">
        <v>70</v>
      </c>
      <c r="D54" s="63" t="s">
        <v>50</v>
      </c>
      <c r="E54" s="63" t="s">
        <v>60</v>
      </c>
      <c r="F54" s="63" t="s">
        <v>60</v>
      </c>
      <c r="G54" s="63" t="s">
        <v>51</v>
      </c>
      <c r="H54" s="63" t="s">
        <v>71</v>
      </c>
      <c r="I54" s="63"/>
      <c r="J54" s="63"/>
      <c r="K54" s="63"/>
      <c r="L54" s="63"/>
      <c r="M54" s="63" t="s">
        <v>105</v>
      </c>
      <c r="N54" s="63" t="s">
        <v>106</v>
      </c>
      <c r="O54" s="63" t="s">
        <v>54</v>
      </c>
      <c r="P54" s="64" t="s">
        <v>72</v>
      </c>
      <c r="Q54" s="66">
        <v>98569000000</v>
      </c>
      <c r="R54" s="66">
        <v>0</v>
      </c>
      <c r="S54" s="66">
        <v>0</v>
      </c>
      <c r="T54" s="66">
        <v>98569000000</v>
      </c>
      <c r="U54" s="66">
        <v>98569000000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</row>
    <row r="55" spans="1:27" ht="22.5">
      <c r="A55" s="63" t="s">
        <v>103</v>
      </c>
      <c r="B55" s="64" t="s">
        <v>104</v>
      </c>
      <c r="C55" s="65" t="s">
        <v>118</v>
      </c>
      <c r="D55" s="63" t="s">
        <v>50</v>
      </c>
      <c r="E55" s="63" t="s">
        <v>60</v>
      </c>
      <c r="F55" s="63" t="s">
        <v>75</v>
      </c>
      <c r="G55" s="63" t="s">
        <v>57</v>
      </c>
      <c r="H55" s="63" t="s">
        <v>80</v>
      </c>
      <c r="I55" s="63"/>
      <c r="J55" s="63"/>
      <c r="K55" s="63"/>
      <c r="L55" s="63"/>
      <c r="M55" s="63" t="s">
        <v>105</v>
      </c>
      <c r="N55" s="63" t="s">
        <v>106</v>
      </c>
      <c r="O55" s="63" t="s">
        <v>54</v>
      </c>
      <c r="P55" s="64" t="s">
        <v>119</v>
      </c>
      <c r="Q55" s="66">
        <v>9684600000</v>
      </c>
      <c r="R55" s="66">
        <v>0</v>
      </c>
      <c r="S55" s="66">
        <v>0</v>
      </c>
      <c r="T55" s="66">
        <v>9684600000</v>
      </c>
      <c r="U55" s="66">
        <v>0</v>
      </c>
      <c r="V55" s="66">
        <v>4532042900</v>
      </c>
      <c r="W55" s="66">
        <v>5152557100</v>
      </c>
      <c r="X55" s="66">
        <v>1294869400</v>
      </c>
      <c r="Y55" s="66">
        <v>1294869400</v>
      </c>
      <c r="Z55" s="66">
        <v>1294869400</v>
      </c>
      <c r="AA55" s="66">
        <v>1294869400</v>
      </c>
    </row>
    <row r="56" spans="1:27" ht="22.5">
      <c r="A56" s="63" t="s">
        <v>103</v>
      </c>
      <c r="B56" s="64" t="s">
        <v>104</v>
      </c>
      <c r="C56" s="65" t="s">
        <v>120</v>
      </c>
      <c r="D56" s="63" t="s">
        <v>50</v>
      </c>
      <c r="E56" s="63" t="s">
        <v>60</v>
      </c>
      <c r="F56" s="63" t="s">
        <v>75</v>
      </c>
      <c r="G56" s="63" t="s">
        <v>57</v>
      </c>
      <c r="H56" s="63" t="s">
        <v>121</v>
      </c>
      <c r="I56" s="63"/>
      <c r="J56" s="63"/>
      <c r="K56" s="63"/>
      <c r="L56" s="63"/>
      <c r="M56" s="63" t="s">
        <v>105</v>
      </c>
      <c r="N56" s="63" t="s">
        <v>106</v>
      </c>
      <c r="O56" s="63" t="s">
        <v>54</v>
      </c>
      <c r="P56" s="64" t="s">
        <v>122</v>
      </c>
      <c r="Q56" s="66">
        <v>8893200000</v>
      </c>
      <c r="R56" s="66">
        <v>0</v>
      </c>
      <c r="S56" s="66">
        <v>0</v>
      </c>
      <c r="T56" s="66">
        <v>8893200000</v>
      </c>
      <c r="U56" s="66">
        <v>0</v>
      </c>
      <c r="V56" s="66">
        <v>4000000000</v>
      </c>
      <c r="W56" s="66">
        <v>4893200000</v>
      </c>
      <c r="X56" s="66">
        <v>27294000</v>
      </c>
      <c r="Y56" s="66">
        <v>27294000</v>
      </c>
      <c r="Z56" s="66">
        <v>27294000</v>
      </c>
      <c r="AA56" s="66">
        <v>27294000</v>
      </c>
    </row>
    <row r="57" spans="1:27" ht="33.75">
      <c r="A57" s="63" t="s">
        <v>103</v>
      </c>
      <c r="B57" s="64" t="s">
        <v>104</v>
      </c>
      <c r="C57" s="65" t="s">
        <v>78</v>
      </c>
      <c r="D57" s="63" t="s">
        <v>50</v>
      </c>
      <c r="E57" s="63" t="s">
        <v>60</v>
      </c>
      <c r="F57" s="63" t="s">
        <v>75</v>
      </c>
      <c r="G57" s="63" t="s">
        <v>57</v>
      </c>
      <c r="H57" s="63" t="s">
        <v>76</v>
      </c>
      <c r="I57" s="63"/>
      <c r="J57" s="63"/>
      <c r="K57" s="63"/>
      <c r="L57" s="63"/>
      <c r="M57" s="63" t="s">
        <v>105</v>
      </c>
      <c r="N57" s="63" t="s">
        <v>106</v>
      </c>
      <c r="O57" s="63" t="s">
        <v>54</v>
      </c>
      <c r="P57" s="64" t="s">
        <v>79</v>
      </c>
      <c r="Q57" s="66">
        <v>900000000</v>
      </c>
      <c r="R57" s="66">
        <v>0</v>
      </c>
      <c r="S57" s="66">
        <v>0</v>
      </c>
      <c r="T57" s="66">
        <v>900000000</v>
      </c>
      <c r="U57" s="66">
        <v>0</v>
      </c>
      <c r="V57" s="66">
        <v>177599808</v>
      </c>
      <c r="W57" s="66">
        <v>722400192</v>
      </c>
      <c r="X57" s="66">
        <v>177599808</v>
      </c>
      <c r="Y57" s="66">
        <v>177599808</v>
      </c>
      <c r="Z57" s="66">
        <v>177599808</v>
      </c>
      <c r="AA57" s="66">
        <v>177599808</v>
      </c>
    </row>
    <row r="58" spans="1:27" ht="22.5">
      <c r="A58" s="63" t="s">
        <v>103</v>
      </c>
      <c r="B58" s="64" t="s">
        <v>104</v>
      </c>
      <c r="C58" s="65" t="s">
        <v>123</v>
      </c>
      <c r="D58" s="63" t="s">
        <v>50</v>
      </c>
      <c r="E58" s="63" t="s">
        <v>60</v>
      </c>
      <c r="F58" s="63" t="s">
        <v>75</v>
      </c>
      <c r="G58" s="63" t="s">
        <v>57</v>
      </c>
      <c r="H58" s="63" t="s">
        <v>124</v>
      </c>
      <c r="I58" s="63"/>
      <c r="J58" s="63"/>
      <c r="K58" s="63"/>
      <c r="L58" s="63"/>
      <c r="M58" s="63" t="s">
        <v>105</v>
      </c>
      <c r="N58" s="63" t="s">
        <v>106</v>
      </c>
      <c r="O58" s="63" t="s">
        <v>54</v>
      </c>
      <c r="P58" s="64" t="s">
        <v>175</v>
      </c>
      <c r="Q58" s="66">
        <v>59000000</v>
      </c>
      <c r="R58" s="66">
        <v>0</v>
      </c>
      <c r="S58" s="66">
        <v>0</v>
      </c>
      <c r="T58" s="66">
        <v>59000000</v>
      </c>
      <c r="U58" s="66">
        <v>0</v>
      </c>
      <c r="V58" s="66">
        <v>0</v>
      </c>
      <c r="W58" s="66">
        <v>59000000</v>
      </c>
      <c r="X58" s="66">
        <v>0</v>
      </c>
      <c r="Y58" s="66">
        <v>0</v>
      </c>
      <c r="Z58" s="66">
        <v>0</v>
      </c>
      <c r="AA58" s="66">
        <v>0</v>
      </c>
    </row>
    <row r="59" spans="1:27" ht="45">
      <c r="A59" s="63" t="s">
        <v>103</v>
      </c>
      <c r="B59" s="64" t="s">
        <v>104</v>
      </c>
      <c r="C59" s="65" t="s">
        <v>125</v>
      </c>
      <c r="D59" s="63" t="s">
        <v>50</v>
      </c>
      <c r="E59" s="63" t="s">
        <v>60</v>
      </c>
      <c r="F59" s="63" t="s">
        <v>75</v>
      </c>
      <c r="G59" s="63" t="s">
        <v>57</v>
      </c>
      <c r="H59" s="63" t="s">
        <v>126</v>
      </c>
      <c r="I59" s="63"/>
      <c r="J59" s="63"/>
      <c r="K59" s="63"/>
      <c r="L59" s="63"/>
      <c r="M59" s="63" t="s">
        <v>105</v>
      </c>
      <c r="N59" s="63" t="s">
        <v>106</v>
      </c>
      <c r="O59" s="63" t="s">
        <v>54</v>
      </c>
      <c r="P59" s="64" t="s">
        <v>172</v>
      </c>
      <c r="Q59" s="66">
        <v>268000000</v>
      </c>
      <c r="R59" s="66">
        <v>0</v>
      </c>
      <c r="S59" s="66">
        <v>0</v>
      </c>
      <c r="T59" s="66">
        <v>268000000</v>
      </c>
      <c r="U59" s="66">
        <v>0</v>
      </c>
      <c r="V59" s="66">
        <v>250000000</v>
      </c>
      <c r="W59" s="66">
        <v>18000000</v>
      </c>
      <c r="X59" s="66">
        <v>0</v>
      </c>
      <c r="Y59" s="66">
        <v>0</v>
      </c>
      <c r="Z59" s="66">
        <v>0</v>
      </c>
      <c r="AA59" s="66">
        <v>0</v>
      </c>
    </row>
    <row r="60" spans="1:27" ht="22.5">
      <c r="A60" s="63" t="s">
        <v>103</v>
      </c>
      <c r="B60" s="64" t="s">
        <v>104</v>
      </c>
      <c r="C60" s="65" t="s">
        <v>166</v>
      </c>
      <c r="D60" s="63" t="s">
        <v>50</v>
      </c>
      <c r="E60" s="63" t="s">
        <v>60</v>
      </c>
      <c r="F60" s="63" t="s">
        <v>53</v>
      </c>
      <c r="G60" s="63"/>
      <c r="H60" s="63"/>
      <c r="I60" s="63"/>
      <c r="J60" s="63"/>
      <c r="K60" s="63"/>
      <c r="L60" s="63"/>
      <c r="M60" s="63" t="s">
        <v>105</v>
      </c>
      <c r="N60" s="63" t="s">
        <v>106</v>
      </c>
      <c r="O60" s="63" t="s">
        <v>54</v>
      </c>
      <c r="P60" s="64" t="s">
        <v>167</v>
      </c>
      <c r="Q60" s="66">
        <v>52767500000</v>
      </c>
      <c r="R60" s="66">
        <v>0</v>
      </c>
      <c r="S60" s="66">
        <v>0</v>
      </c>
      <c r="T60" s="66">
        <v>52767500000</v>
      </c>
      <c r="U60" s="66">
        <v>0</v>
      </c>
      <c r="V60" s="66">
        <v>86738199</v>
      </c>
      <c r="W60" s="66">
        <v>52680761801</v>
      </c>
      <c r="X60" s="66">
        <v>86738199</v>
      </c>
      <c r="Y60" s="66">
        <v>86738199</v>
      </c>
      <c r="Z60" s="66">
        <v>86738199</v>
      </c>
      <c r="AA60" s="66">
        <v>86738199</v>
      </c>
    </row>
    <row r="61" spans="1:27" ht="22.5">
      <c r="A61" s="63" t="s">
        <v>103</v>
      </c>
      <c r="B61" s="64" t="s">
        <v>104</v>
      </c>
      <c r="C61" s="65" t="s">
        <v>166</v>
      </c>
      <c r="D61" s="63" t="s">
        <v>50</v>
      </c>
      <c r="E61" s="63" t="s">
        <v>60</v>
      </c>
      <c r="F61" s="63" t="s">
        <v>53</v>
      </c>
      <c r="G61" s="63"/>
      <c r="H61" s="63"/>
      <c r="I61" s="63"/>
      <c r="J61" s="63"/>
      <c r="K61" s="63"/>
      <c r="L61" s="63"/>
      <c r="M61" s="63" t="s">
        <v>105</v>
      </c>
      <c r="N61" s="63" t="s">
        <v>114</v>
      </c>
      <c r="O61" s="63" t="s">
        <v>54</v>
      </c>
      <c r="P61" s="64" t="s">
        <v>167</v>
      </c>
      <c r="Q61" s="66">
        <v>39365000000</v>
      </c>
      <c r="R61" s="66">
        <v>0</v>
      </c>
      <c r="S61" s="66">
        <v>0</v>
      </c>
      <c r="T61" s="66">
        <v>39365000000</v>
      </c>
      <c r="U61" s="66">
        <v>0</v>
      </c>
      <c r="V61" s="66">
        <v>787589896.04999995</v>
      </c>
      <c r="W61" s="66">
        <v>38577410103.949997</v>
      </c>
      <c r="X61" s="66">
        <v>0</v>
      </c>
      <c r="Y61" s="66">
        <v>0</v>
      </c>
      <c r="Z61" s="66">
        <v>0</v>
      </c>
      <c r="AA61" s="66">
        <v>0</v>
      </c>
    </row>
    <row r="62" spans="1:27" ht="22.5">
      <c r="A62" s="63" t="s">
        <v>103</v>
      </c>
      <c r="B62" s="64" t="s">
        <v>104</v>
      </c>
      <c r="C62" s="65" t="s">
        <v>81</v>
      </c>
      <c r="D62" s="63" t="s">
        <v>50</v>
      </c>
      <c r="E62" s="63" t="s">
        <v>82</v>
      </c>
      <c r="F62" s="63" t="s">
        <v>51</v>
      </c>
      <c r="G62" s="63"/>
      <c r="H62" s="63"/>
      <c r="I62" s="63"/>
      <c r="J62" s="63"/>
      <c r="K62" s="63"/>
      <c r="L62" s="63"/>
      <c r="M62" s="63" t="s">
        <v>105</v>
      </c>
      <c r="N62" s="63" t="s">
        <v>106</v>
      </c>
      <c r="O62" s="63" t="s">
        <v>54</v>
      </c>
      <c r="P62" s="64" t="s">
        <v>83</v>
      </c>
      <c r="Q62" s="66">
        <v>3427800000</v>
      </c>
      <c r="R62" s="66">
        <v>0</v>
      </c>
      <c r="S62" s="66">
        <v>0</v>
      </c>
      <c r="T62" s="66">
        <v>3427800000</v>
      </c>
      <c r="U62" s="66">
        <v>0</v>
      </c>
      <c r="V62" s="66">
        <v>770234107</v>
      </c>
      <c r="W62" s="66">
        <v>2657565893</v>
      </c>
      <c r="X62" s="66">
        <v>710346517</v>
      </c>
      <c r="Y62" s="66">
        <v>706166367</v>
      </c>
      <c r="Z62" s="66">
        <v>605035064</v>
      </c>
      <c r="AA62" s="66">
        <v>605035064</v>
      </c>
    </row>
    <row r="63" spans="1:27" ht="22.5">
      <c r="A63" s="63" t="s">
        <v>103</v>
      </c>
      <c r="B63" s="64" t="s">
        <v>104</v>
      </c>
      <c r="C63" s="65" t="s">
        <v>84</v>
      </c>
      <c r="D63" s="63" t="s">
        <v>50</v>
      </c>
      <c r="E63" s="63" t="s">
        <v>82</v>
      </c>
      <c r="F63" s="63" t="s">
        <v>75</v>
      </c>
      <c r="G63" s="63" t="s">
        <v>51</v>
      </c>
      <c r="H63" s="63"/>
      <c r="I63" s="63"/>
      <c r="J63" s="63"/>
      <c r="K63" s="63"/>
      <c r="L63" s="63"/>
      <c r="M63" s="63" t="s">
        <v>105</v>
      </c>
      <c r="N63" s="63" t="s">
        <v>106</v>
      </c>
      <c r="O63" s="63" t="s">
        <v>54</v>
      </c>
      <c r="P63" s="64" t="s">
        <v>85</v>
      </c>
      <c r="Q63" s="66">
        <v>1555500000</v>
      </c>
      <c r="R63" s="66">
        <v>0</v>
      </c>
      <c r="S63" s="66">
        <v>0</v>
      </c>
      <c r="T63" s="66">
        <v>1555500000</v>
      </c>
      <c r="U63" s="66">
        <v>0</v>
      </c>
      <c r="V63" s="66">
        <v>0</v>
      </c>
      <c r="W63" s="66">
        <v>1555500000</v>
      </c>
      <c r="X63" s="66">
        <v>0</v>
      </c>
      <c r="Y63" s="66">
        <v>0</v>
      </c>
      <c r="Z63" s="66">
        <v>0</v>
      </c>
      <c r="AA63" s="66">
        <v>0</v>
      </c>
    </row>
    <row r="64" spans="1:27" ht="56.25">
      <c r="A64" s="63" t="s">
        <v>103</v>
      </c>
      <c r="B64" s="64" t="s">
        <v>104</v>
      </c>
      <c r="C64" s="65" t="s">
        <v>221</v>
      </c>
      <c r="D64" s="63" t="s">
        <v>86</v>
      </c>
      <c r="E64" s="63" t="s">
        <v>95</v>
      </c>
      <c r="F64" s="63" t="s">
        <v>88</v>
      </c>
      <c r="G64" s="63" t="s">
        <v>153</v>
      </c>
      <c r="H64" s="63" t="s">
        <v>222</v>
      </c>
      <c r="I64" s="63"/>
      <c r="J64" s="63"/>
      <c r="K64" s="63"/>
      <c r="L64" s="63"/>
      <c r="M64" s="63" t="s">
        <v>105</v>
      </c>
      <c r="N64" s="63" t="s">
        <v>106</v>
      </c>
      <c r="O64" s="63" t="s">
        <v>54</v>
      </c>
      <c r="P64" s="64" t="s">
        <v>223</v>
      </c>
      <c r="Q64" s="66">
        <v>15070568600</v>
      </c>
      <c r="R64" s="66">
        <v>0</v>
      </c>
      <c r="S64" s="66">
        <v>0</v>
      </c>
      <c r="T64" s="66">
        <v>15070568600</v>
      </c>
      <c r="U64" s="66">
        <v>0</v>
      </c>
      <c r="V64" s="66">
        <v>11211421945</v>
      </c>
      <c r="W64" s="66">
        <v>3859146655</v>
      </c>
      <c r="X64" s="66">
        <v>8413138967</v>
      </c>
      <c r="Y64" s="66">
        <v>97030245</v>
      </c>
      <c r="Z64" s="66">
        <v>97030245</v>
      </c>
      <c r="AA64" s="66">
        <v>97030245</v>
      </c>
    </row>
    <row r="65" spans="1:27" ht="56.25">
      <c r="A65" s="63" t="s">
        <v>103</v>
      </c>
      <c r="B65" s="64" t="s">
        <v>104</v>
      </c>
      <c r="C65" s="65" t="s">
        <v>224</v>
      </c>
      <c r="D65" s="63" t="s">
        <v>86</v>
      </c>
      <c r="E65" s="63" t="s">
        <v>127</v>
      </c>
      <c r="F65" s="63" t="s">
        <v>88</v>
      </c>
      <c r="G65" s="63" t="s">
        <v>92</v>
      </c>
      <c r="H65" s="63" t="s">
        <v>225</v>
      </c>
      <c r="I65" s="63"/>
      <c r="J65" s="63"/>
      <c r="K65" s="63"/>
      <c r="L65" s="63"/>
      <c r="M65" s="63" t="s">
        <v>52</v>
      </c>
      <c r="N65" s="63" t="s">
        <v>91</v>
      </c>
      <c r="O65" s="63" t="s">
        <v>54</v>
      </c>
      <c r="P65" s="64" t="s">
        <v>226</v>
      </c>
      <c r="Q65" s="66">
        <v>12000000000</v>
      </c>
      <c r="R65" s="66">
        <v>0</v>
      </c>
      <c r="S65" s="66">
        <v>0</v>
      </c>
      <c r="T65" s="66">
        <v>12000000000</v>
      </c>
      <c r="U65" s="66">
        <v>0</v>
      </c>
      <c r="V65" s="66">
        <v>306948000</v>
      </c>
      <c r="W65" s="66">
        <v>11693052000</v>
      </c>
      <c r="X65" s="66">
        <v>306948000</v>
      </c>
      <c r="Y65" s="66">
        <v>0</v>
      </c>
      <c r="Z65" s="66">
        <v>0</v>
      </c>
      <c r="AA65" s="66">
        <v>0</v>
      </c>
    </row>
    <row r="66" spans="1:27" ht="56.25">
      <c r="A66" s="63" t="s">
        <v>103</v>
      </c>
      <c r="B66" s="64" t="s">
        <v>104</v>
      </c>
      <c r="C66" s="65" t="s">
        <v>224</v>
      </c>
      <c r="D66" s="63" t="s">
        <v>86</v>
      </c>
      <c r="E66" s="63" t="s">
        <v>127</v>
      </c>
      <c r="F66" s="63" t="s">
        <v>88</v>
      </c>
      <c r="G66" s="63" t="s">
        <v>92</v>
      </c>
      <c r="H66" s="63" t="s">
        <v>225</v>
      </c>
      <c r="I66" s="63"/>
      <c r="J66" s="63"/>
      <c r="K66" s="63"/>
      <c r="L66" s="63"/>
      <c r="M66" s="63" t="s">
        <v>105</v>
      </c>
      <c r="N66" s="63" t="s">
        <v>106</v>
      </c>
      <c r="O66" s="63" t="s">
        <v>54</v>
      </c>
      <c r="P66" s="64" t="s">
        <v>226</v>
      </c>
      <c r="Q66" s="66">
        <v>8186425298</v>
      </c>
      <c r="R66" s="66">
        <v>0</v>
      </c>
      <c r="S66" s="66">
        <v>0</v>
      </c>
      <c r="T66" s="66">
        <v>8186425298</v>
      </c>
      <c r="U66" s="66">
        <v>0</v>
      </c>
      <c r="V66" s="66">
        <v>3049153115</v>
      </c>
      <c r="W66" s="66">
        <v>5137272183</v>
      </c>
      <c r="X66" s="66">
        <v>2640599046</v>
      </c>
      <c r="Y66" s="66">
        <v>32094301</v>
      </c>
      <c r="Z66" s="66">
        <v>32094301</v>
      </c>
      <c r="AA66" s="66">
        <v>32094301</v>
      </c>
    </row>
    <row r="67" spans="1:27" ht="45">
      <c r="A67" s="63" t="s">
        <v>103</v>
      </c>
      <c r="B67" s="64" t="s">
        <v>104</v>
      </c>
      <c r="C67" s="65" t="s">
        <v>227</v>
      </c>
      <c r="D67" s="63" t="s">
        <v>86</v>
      </c>
      <c r="E67" s="63" t="s">
        <v>127</v>
      </c>
      <c r="F67" s="63" t="s">
        <v>88</v>
      </c>
      <c r="G67" s="63" t="s">
        <v>173</v>
      </c>
      <c r="H67" s="63" t="s">
        <v>228</v>
      </c>
      <c r="I67" s="63"/>
      <c r="J67" s="63"/>
      <c r="K67" s="63"/>
      <c r="L67" s="63"/>
      <c r="M67" s="63" t="s">
        <v>105</v>
      </c>
      <c r="N67" s="63" t="s">
        <v>106</v>
      </c>
      <c r="O67" s="63" t="s">
        <v>54</v>
      </c>
      <c r="P67" s="64" t="s">
        <v>229</v>
      </c>
      <c r="Q67" s="66">
        <v>33536785131</v>
      </c>
      <c r="R67" s="66">
        <v>0</v>
      </c>
      <c r="S67" s="66">
        <v>0</v>
      </c>
      <c r="T67" s="66">
        <v>33536785131</v>
      </c>
      <c r="U67" s="66">
        <v>0</v>
      </c>
      <c r="V67" s="66">
        <v>5535037697</v>
      </c>
      <c r="W67" s="66">
        <v>28001747434</v>
      </c>
      <c r="X67" s="66">
        <v>0</v>
      </c>
      <c r="Y67" s="66">
        <v>0</v>
      </c>
      <c r="Z67" s="66">
        <v>0</v>
      </c>
      <c r="AA67" s="66">
        <v>0</v>
      </c>
    </row>
    <row r="68" spans="1:27" ht="56.25">
      <c r="A68" s="63" t="s">
        <v>103</v>
      </c>
      <c r="B68" s="64" t="s">
        <v>104</v>
      </c>
      <c r="C68" s="65" t="s">
        <v>230</v>
      </c>
      <c r="D68" s="63" t="s">
        <v>86</v>
      </c>
      <c r="E68" s="63" t="s">
        <v>99</v>
      </c>
      <c r="F68" s="63" t="s">
        <v>88</v>
      </c>
      <c r="G68" s="63" t="s">
        <v>102</v>
      </c>
      <c r="H68" s="63" t="s">
        <v>231</v>
      </c>
      <c r="I68" s="63"/>
      <c r="J68" s="63"/>
      <c r="K68" s="63"/>
      <c r="L68" s="63"/>
      <c r="M68" s="63" t="s">
        <v>105</v>
      </c>
      <c r="N68" s="63" t="s">
        <v>106</v>
      </c>
      <c r="O68" s="63" t="s">
        <v>54</v>
      </c>
      <c r="P68" s="64" t="s">
        <v>232</v>
      </c>
      <c r="Q68" s="66">
        <v>63319764661</v>
      </c>
      <c r="R68" s="66">
        <v>0</v>
      </c>
      <c r="S68" s="66">
        <v>0</v>
      </c>
      <c r="T68" s="66">
        <v>63319764661</v>
      </c>
      <c r="U68" s="66">
        <v>0</v>
      </c>
      <c r="V68" s="66">
        <v>28329482538.77</v>
      </c>
      <c r="W68" s="66">
        <v>34990282122.230003</v>
      </c>
      <c r="X68" s="66">
        <v>20126135709.77</v>
      </c>
      <c r="Y68" s="66">
        <v>12920919</v>
      </c>
      <c r="Z68" s="66">
        <v>12920919</v>
      </c>
      <c r="AA68" s="66">
        <v>12920919</v>
      </c>
    </row>
    <row r="69" spans="1:27" ht="56.25">
      <c r="A69" s="63" t="s">
        <v>103</v>
      </c>
      <c r="B69" s="64" t="s">
        <v>104</v>
      </c>
      <c r="C69" s="65" t="s">
        <v>233</v>
      </c>
      <c r="D69" s="63" t="s">
        <v>86</v>
      </c>
      <c r="E69" s="63" t="s">
        <v>99</v>
      </c>
      <c r="F69" s="63" t="s">
        <v>88</v>
      </c>
      <c r="G69" s="63" t="s">
        <v>98</v>
      </c>
      <c r="H69" s="63" t="s">
        <v>231</v>
      </c>
      <c r="I69" s="63"/>
      <c r="J69" s="63"/>
      <c r="K69" s="63"/>
      <c r="L69" s="63"/>
      <c r="M69" s="63" t="s">
        <v>105</v>
      </c>
      <c r="N69" s="63" t="s">
        <v>106</v>
      </c>
      <c r="O69" s="63" t="s">
        <v>54</v>
      </c>
      <c r="P69" s="64" t="s">
        <v>232</v>
      </c>
      <c r="Q69" s="66">
        <v>20225300946</v>
      </c>
      <c r="R69" s="66">
        <v>0</v>
      </c>
      <c r="S69" s="66">
        <v>0</v>
      </c>
      <c r="T69" s="66">
        <v>20225300946</v>
      </c>
      <c r="U69" s="66">
        <v>0</v>
      </c>
      <c r="V69" s="66">
        <v>7739290450</v>
      </c>
      <c r="W69" s="66">
        <v>12486010496</v>
      </c>
      <c r="X69" s="66">
        <v>6172283907</v>
      </c>
      <c r="Y69" s="66">
        <v>67101279</v>
      </c>
      <c r="Z69" s="66">
        <v>65284159</v>
      </c>
      <c r="AA69" s="66">
        <v>65284159</v>
      </c>
    </row>
    <row r="70" spans="1:27" ht="45">
      <c r="A70" s="63" t="s">
        <v>103</v>
      </c>
      <c r="B70" s="64" t="s">
        <v>104</v>
      </c>
      <c r="C70" s="65" t="s">
        <v>234</v>
      </c>
      <c r="D70" s="63" t="s">
        <v>86</v>
      </c>
      <c r="E70" s="63" t="s">
        <v>99</v>
      </c>
      <c r="F70" s="63" t="s">
        <v>88</v>
      </c>
      <c r="G70" s="63" t="s">
        <v>53</v>
      </c>
      <c r="H70" s="63" t="s">
        <v>228</v>
      </c>
      <c r="I70" s="63"/>
      <c r="J70" s="63"/>
      <c r="K70" s="63"/>
      <c r="L70" s="63"/>
      <c r="M70" s="63" t="s">
        <v>105</v>
      </c>
      <c r="N70" s="63" t="s">
        <v>106</v>
      </c>
      <c r="O70" s="63" t="s">
        <v>54</v>
      </c>
      <c r="P70" s="64" t="s">
        <v>229</v>
      </c>
      <c r="Q70" s="66">
        <v>1500000000</v>
      </c>
      <c r="R70" s="66">
        <v>0</v>
      </c>
      <c r="S70" s="66">
        <v>0</v>
      </c>
      <c r="T70" s="66">
        <v>1500000000</v>
      </c>
      <c r="U70" s="66">
        <v>0</v>
      </c>
      <c r="V70" s="66">
        <v>1220193210</v>
      </c>
      <c r="W70" s="66">
        <v>279806790</v>
      </c>
      <c r="X70" s="66">
        <v>934789740</v>
      </c>
      <c r="Y70" s="66">
        <v>34860531</v>
      </c>
      <c r="Z70" s="66">
        <v>34860531</v>
      </c>
      <c r="AA70" s="66">
        <v>34860531</v>
      </c>
    </row>
    <row r="71" spans="1:27" ht="33.75">
      <c r="A71" s="63" t="s">
        <v>128</v>
      </c>
      <c r="B71" s="64" t="s">
        <v>129</v>
      </c>
      <c r="C71" s="65" t="s">
        <v>49</v>
      </c>
      <c r="D71" s="63" t="s">
        <v>50</v>
      </c>
      <c r="E71" s="63" t="s">
        <v>51</v>
      </c>
      <c r="F71" s="63" t="s">
        <v>51</v>
      </c>
      <c r="G71" s="63" t="s">
        <v>51</v>
      </c>
      <c r="H71" s="63"/>
      <c r="I71" s="63"/>
      <c r="J71" s="63"/>
      <c r="K71" s="63"/>
      <c r="L71" s="63"/>
      <c r="M71" s="63" t="s">
        <v>52</v>
      </c>
      <c r="N71" s="63" t="s">
        <v>53</v>
      </c>
      <c r="O71" s="63" t="s">
        <v>54</v>
      </c>
      <c r="P71" s="64" t="s">
        <v>55</v>
      </c>
      <c r="Q71" s="66">
        <v>776737000000</v>
      </c>
      <c r="R71" s="66">
        <v>0</v>
      </c>
      <c r="S71" s="66">
        <v>0</v>
      </c>
      <c r="T71" s="66">
        <v>776737000000</v>
      </c>
      <c r="U71" s="66">
        <v>0</v>
      </c>
      <c r="V71" s="66">
        <v>98919596541</v>
      </c>
      <c r="W71" s="66">
        <v>677817403459</v>
      </c>
      <c r="X71" s="66">
        <v>98115986030</v>
      </c>
      <c r="Y71" s="66">
        <v>96828710743</v>
      </c>
      <c r="Z71" s="66">
        <v>95958710743</v>
      </c>
      <c r="AA71" s="66">
        <v>96828710743</v>
      </c>
    </row>
    <row r="72" spans="1:27" ht="33.75">
      <c r="A72" s="63" t="s">
        <v>128</v>
      </c>
      <c r="B72" s="64" t="s">
        <v>129</v>
      </c>
      <c r="C72" s="65" t="s">
        <v>56</v>
      </c>
      <c r="D72" s="63" t="s">
        <v>50</v>
      </c>
      <c r="E72" s="63" t="s">
        <v>51</v>
      </c>
      <c r="F72" s="63" t="s">
        <v>51</v>
      </c>
      <c r="G72" s="63" t="s">
        <v>57</v>
      </c>
      <c r="H72" s="63"/>
      <c r="I72" s="63"/>
      <c r="J72" s="63"/>
      <c r="K72" s="63"/>
      <c r="L72" s="63"/>
      <c r="M72" s="63" t="s">
        <v>52</v>
      </c>
      <c r="N72" s="63" t="s">
        <v>53</v>
      </c>
      <c r="O72" s="63" t="s">
        <v>54</v>
      </c>
      <c r="P72" s="64" t="s">
        <v>58</v>
      </c>
      <c r="Q72" s="66">
        <v>357631400000</v>
      </c>
      <c r="R72" s="66">
        <v>0</v>
      </c>
      <c r="S72" s="66">
        <v>0</v>
      </c>
      <c r="T72" s="66">
        <v>357631400000</v>
      </c>
      <c r="U72" s="66">
        <v>0</v>
      </c>
      <c r="V72" s="66">
        <v>51788160015</v>
      </c>
      <c r="W72" s="66">
        <v>305843239985</v>
      </c>
      <c r="X72" s="66">
        <v>51186308421</v>
      </c>
      <c r="Y72" s="66">
        <v>51136240721</v>
      </c>
      <c r="Z72" s="66">
        <v>51136240721</v>
      </c>
      <c r="AA72" s="66">
        <v>49011782384.25</v>
      </c>
    </row>
    <row r="73" spans="1:27" ht="33.75">
      <c r="A73" s="63" t="s">
        <v>128</v>
      </c>
      <c r="B73" s="64" t="s">
        <v>129</v>
      </c>
      <c r="C73" s="65" t="s">
        <v>59</v>
      </c>
      <c r="D73" s="63" t="s">
        <v>50</v>
      </c>
      <c r="E73" s="63" t="s">
        <v>51</v>
      </c>
      <c r="F73" s="63" t="s">
        <v>51</v>
      </c>
      <c r="G73" s="63" t="s">
        <v>60</v>
      </c>
      <c r="H73" s="63"/>
      <c r="I73" s="63"/>
      <c r="J73" s="63"/>
      <c r="K73" s="63"/>
      <c r="L73" s="63"/>
      <c r="M73" s="63" t="s">
        <v>52</v>
      </c>
      <c r="N73" s="63" t="s">
        <v>53</v>
      </c>
      <c r="O73" s="63" t="s">
        <v>54</v>
      </c>
      <c r="P73" s="64" t="s">
        <v>61</v>
      </c>
      <c r="Q73" s="66">
        <v>248107300000</v>
      </c>
      <c r="R73" s="66">
        <v>0</v>
      </c>
      <c r="S73" s="66">
        <v>0</v>
      </c>
      <c r="T73" s="66">
        <v>248107300000</v>
      </c>
      <c r="U73" s="66">
        <v>0</v>
      </c>
      <c r="V73" s="66">
        <v>34391115687.580002</v>
      </c>
      <c r="W73" s="66">
        <v>213716184312.42001</v>
      </c>
      <c r="X73" s="66">
        <v>33188010398.580002</v>
      </c>
      <c r="Y73" s="66">
        <v>32995036686.580002</v>
      </c>
      <c r="Z73" s="66">
        <v>32995036686.580002</v>
      </c>
      <c r="AA73" s="66">
        <v>29961398120.580002</v>
      </c>
    </row>
    <row r="74" spans="1:27" ht="33.75">
      <c r="A74" s="63" t="s">
        <v>128</v>
      </c>
      <c r="B74" s="64" t="s">
        <v>129</v>
      </c>
      <c r="C74" s="65" t="s">
        <v>162</v>
      </c>
      <c r="D74" s="63" t="s">
        <v>50</v>
      </c>
      <c r="E74" s="63" t="s">
        <v>57</v>
      </c>
      <c r="F74" s="63"/>
      <c r="G74" s="63"/>
      <c r="H74" s="63"/>
      <c r="I74" s="63"/>
      <c r="J74" s="63"/>
      <c r="K74" s="63"/>
      <c r="L74" s="63"/>
      <c r="M74" s="63" t="s">
        <v>52</v>
      </c>
      <c r="N74" s="63" t="s">
        <v>53</v>
      </c>
      <c r="O74" s="63" t="s">
        <v>54</v>
      </c>
      <c r="P74" s="64" t="s">
        <v>163</v>
      </c>
      <c r="Q74" s="66">
        <v>261700000000</v>
      </c>
      <c r="R74" s="66">
        <v>0</v>
      </c>
      <c r="S74" s="66">
        <v>0</v>
      </c>
      <c r="T74" s="66">
        <v>261700000000</v>
      </c>
      <c r="U74" s="66">
        <v>0</v>
      </c>
      <c r="V74" s="66">
        <v>157307853723.73001</v>
      </c>
      <c r="W74" s="66">
        <v>104392146276.27</v>
      </c>
      <c r="X74" s="66">
        <v>36237792273.839996</v>
      </c>
      <c r="Y74" s="66">
        <v>21846832516.459999</v>
      </c>
      <c r="Z74" s="66">
        <v>21730936613.91</v>
      </c>
      <c r="AA74" s="66">
        <v>21575372027.959999</v>
      </c>
    </row>
    <row r="75" spans="1:27" ht="33.75">
      <c r="A75" s="63" t="s">
        <v>128</v>
      </c>
      <c r="B75" s="64" t="s">
        <v>129</v>
      </c>
      <c r="C75" s="65" t="s">
        <v>162</v>
      </c>
      <c r="D75" s="63" t="s">
        <v>50</v>
      </c>
      <c r="E75" s="63" t="s">
        <v>57</v>
      </c>
      <c r="F75" s="63"/>
      <c r="G75" s="63"/>
      <c r="H75" s="63"/>
      <c r="I75" s="63"/>
      <c r="J75" s="63"/>
      <c r="K75" s="63"/>
      <c r="L75" s="63"/>
      <c r="M75" s="63" t="s">
        <v>105</v>
      </c>
      <c r="N75" s="63" t="s">
        <v>106</v>
      </c>
      <c r="O75" s="63" t="s">
        <v>54</v>
      </c>
      <c r="P75" s="64" t="s">
        <v>163</v>
      </c>
      <c r="Q75" s="66">
        <v>69020000</v>
      </c>
      <c r="R75" s="66">
        <v>0</v>
      </c>
      <c r="S75" s="66">
        <v>0</v>
      </c>
      <c r="T75" s="66">
        <v>69020000</v>
      </c>
      <c r="U75" s="66">
        <v>0</v>
      </c>
      <c r="V75" s="66">
        <v>69020000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</row>
    <row r="76" spans="1:27" ht="33.75">
      <c r="A76" s="63" t="s">
        <v>128</v>
      </c>
      <c r="B76" s="64" t="s">
        <v>129</v>
      </c>
      <c r="C76" s="65" t="s">
        <v>162</v>
      </c>
      <c r="D76" s="63" t="s">
        <v>50</v>
      </c>
      <c r="E76" s="63" t="s">
        <v>57</v>
      </c>
      <c r="F76" s="63"/>
      <c r="G76" s="63"/>
      <c r="H76" s="63"/>
      <c r="I76" s="63"/>
      <c r="J76" s="63"/>
      <c r="K76" s="63"/>
      <c r="L76" s="63"/>
      <c r="M76" s="63" t="s">
        <v>105</v>
      </c>
      <c r="N76" s="63" t="s">
        <v>109</v>
      </c>
      <c r="O76" s="63" t="s">
        <v>54</v>
      </c>
      <c r="P76" s="64" t="s">
        <v>163</v>
      </c>
      <c r="Q76" s="66">
        <v>7628904000</v>
      </c>
      <c r="R76" s="66">
        <v>0</v>
      </c>
      <c r="S76" s="66">
        <v>0</v>
      </c>
      <c r="T76" s="66">
        <v>7628904000</v>
      </c>
      <c r="U76" s="66">
        <v>0</v>
      </c>
      <c r="V76" s="66">
        <v>792130466</v>
      </c>
      <c r="W76" s="66">
        <v>6836773534</v>
      </c>
      <c r="X76" s="66">
        <v>206327150</v>
      </c>
      <c r="Y76" s="66">
        <v>4934188</v>
      </c>
      <c r="Z76" s="66">
        <v>1181000</v>
      </c>
      <c r="AA76" s="66">
        <v>1181000</v>
      </c>
    </row>
    <row r="77" spans="1:27" ht="33.75">
      <c r="A77" s="63" t="s">
        <v>128</v>
      </c>
      <c r="B77" s="64" t="s">
        <v>129</v>
      </c>
      <c r="C77" s="65" t="s">
        <v>130</v>
      </c>
      <c r="D77" s="63" t="s">
        <v>50</v>
      </c>
      <c r="E77" s="63" t="s">
        <v>60</v>
      </c>
      <c r="F77" s="63" t="s">
        <v>60</v>
      </c>
      <c r="G77" s="63" t="s">
        <v>51</v>
      </c>
      <c r="H77" s="63" t="s">
        <v>131</v>
      </c>
      <c r="I77" s="63"/>
      <c r="J77" s="63"/>
      <c r="K77" s="63"/>
      <c r="L77" s="63"/>
      <c r="M77" s="63" t="s">
        <v>52</v>
      </c>
      <c r="N77" s="63" t="s">
        <v>53</v>
      </c>
      <c r="O77" s="63" t="s">
        <v>54</v>
      </c>
      <c r="P77" s="64" t="s">
        <v>132</v>
      </c>
      <c r="Q77" s="66">
        <v>43045500000</v>
      </c>
      <c r="R77" s="66">
        <v>0</v>
      </c>
      <c r="S77" s="66">
        <v>0</v>
      </c>
      <c r="T77" s="66">
        <v>43045500000</v>
      </c>
      <c r="U77" s="66">
        <v>0</v>
      </c>
      <c r="V77" s="66">
        <v>14826906514</v>
      </c>
      <c r="W77" s="66">
        <v>28218593486</v>
      </c>
      <c r="X77" s="66">
        <v>1742428370</v>
      </c>
      <c r="Y77" s="66">
        <v>0</v>
      </c>
      <c r="Z77" s="66">
        <v>0</v>
      </c>
      <c r="AA77" s="66">
        <v>0</v>
      </c>
    </row>
    <row r="78" spans="1:27" ht="33.75">
      <c r="A78" s="63" t="s">
        <v>128</v>
      </c>
      <c r="B78" s="64" t="s">
        <v>129</v>
      </c>
      <c r="C78" s="65" t="s">
        <v>130</v>
      </c>
      <c r="D78" s="63" t="s">
        <v>50</v>
      </c>
      <c r="E78" s="63" t="s">
        <v>60</v>
      </c>
      <c r="F78" s="63" t="s">
        <v>60</v>
      </c>
      <c r="G78" s="63" t="s">
        <v>51</v>
      </c>
      <c r="H78" s="63" t="s">
        <v>131</v>
      </c>
      <c r="I78" s="63"/>
      <c r="J78" s="63"/>
      <c r="K78" s="63"/>
      <c r="L78" s="63"/>
      <c r="M78" s="63" t="s">
        <v>105</v>
      </c>
      <c r="N78" s="63" t="s">
        <v>109</v>
      </c>
      <c r="O78" s="63" t="s">
        <v>54</v>
      </c>
      <c r="P78" s="64" t="s">
        <v>132</v>
      </c>
      <c r="Q78" s="66">
        <v>1440232000</v>
      </c>
      <c r="R78" s="66">
        <v>0</v>
      </c>
      <c r="S78" s="66">
        <v>0</v>
      </c>
      <c r="T78" s="66">
        <v>1440232000</v>
      </c>
      <c r="U78" s="66">
        <v>0</v>
      </c>
      <c r="V78" s="66">
        <v>65794288</v>
      </c>
      <c r="W78" s="66">
        <v>1374437712</v>
      </c>
      <c r="X78" s="66">
        <v>70000</v>
      </c>
      <c r="Y78" s="66">
        <v>0</v>
      </c>
      <c r="Z78" s="66">
        <v>0</v>
      </c>
      <c r="AA78" s="66">
        <v>0</v>
      </c>
    </row>
    <row r="79" spans="1:27" ht="45">
      <c r="A79" s="63" t="s">
        <v>128</v>
      </c>
      <c r="B79" s="64" t="s">
        <v>129</v>
      </c>
      <c r="C79" s="65" t="s">
        <v>133</v>
      </c>
      <c r="D79" s="63" t="s">
        <v>50</v>
      </c>
      <c r="E79" s="63" t="s">
        <v>60</v>
      </c>
      <c r="F79" s="63" t="s">
        <v>60</v>
      </c>
      <c r="G79" s="63" t="s">
        <v>51</v>
      </c>
      <c r="H79" s="63" t="s">
        <v>134</v>
      </c>
      <c r="I79" s="63"/>
      <c r="J79" s="63"/>
      <c r="K79" s="63"/>
      <c r="L79" s="63"/>
      <c r="M79" s="63" t="s">
        <v>52</v>
      </c>
      <c r="N79" s="63" t="s">
        <v>53</v>
      </c>
      <c r="O79" s="63" t="s">
        <v>54</v>
      </c>
      <c r="P79" s="64" t="s">
        <v>135</v>
      </c>
      <c r="Q79" s="66">
        <v>4229200000</v>
      </c>
      <c r="R79" s="66">
        <v>0</v>
      </c>
      <c r="S79" s="66">
        <v>0</v>
      </c>
      <c r="T79" s="66">
        <v>4229200000</v>
      </c>
      <c r="U79" s="66">
        <v>0</v>
      </c>
      <c r="V79" s="66">
        <v>1033984800</v>
      </c>
      <c r="W79" s="66">
        <v>3195215200</v>
      </c>
      <c r="X79" s="66">
        <v>12364178</v>
      </c>
      <c r="Y79" s="66">
        <v>0</v>
      </c>
      <c r="Z79" s="66">
        <v>0</v>
      </c>
      <c r="AA79" s="66">
        <v>0</v>
      </c>
    </row>
    <row r="80" spans="1:27" ht="33.75">
      <c r="A80" s="63" t="s">
        <v>128</v>
      </c>
      <c r="B80" s="64" t="s">
        <v>129</v>
      </c>
      <c r="C80" s="65" t="s">
        <v>136</v>
      </c>
      <c r="D80" s="63" t="s">
        <v>50</v>
      </c>
      <c r="E80" s="63" t="s">
        <v>60</v>
      </c>
      <c r="F80" s="63" t="s">
        <v>60</v>
      </c>
      <c r="G80" s="63" t="s">
        <v>51</v>
      </c>
      <c r="H80" s="63" t="s">
        <v>137</v>
      </c>
      <c r="I80" s="63"/>
      <c r="J80" s="63"/>
      <c r="K80" s="63"/>
      <c r="L80" s="63"/>
      <c r="M80" s="63" t="s">
        <v>52</v>
      </c>
      <c r="N80" s="63" t="s">
        <v>53</v>
      </c>
      <c r="O80" s="63" t="s">
        <v>54</v>
      </c>
      <c r="P80" s="64" t="s">
        <v>138</v>
      </c>
      <c r="Q80" s="66">
        <v>165500000</v>
      </c>
      <c r="R80" s="66">
        <v>0</v>
      </c>
      <c r="S80" s="66">
        <v>0</v>
      </c>
      <c r="T80" s="66">
        <v>165500000</v>
      </c>
      <c r="U80" s="66">
        <v>0</v>
      </c>
      <c r="V80" s="66">
        <v>30000000</v>
      </c>
      <c r="W80" s="66">
        <v>135500000</v>
      </c>
      <c r="X80" s="66">
        <v>0</v>
      </c>
      <c r="Y80" s="66">
        <v>0</v>
      </c>
      <c r="Z80" s="66">
        <v>0</v>
      </c>
      <c r="AA80" s="66">
        <v>0</v>
      </c>
    </row>
    <row r="81" spans="1:27" ht="33.75">
      <c r="A81" s="63" t="s">
        <v>128</v>
      </c>
      <c r="B81" s="64" t="s">
        <v>129</v>
      </c>
      <c r="C81" s="65" t="s">
        <v>70</v>
      </c>
      <c r="D81" s="63" t="s">
        <v>50</v>
      </c>
      <c r="E81" s="63" t="s">
        <v>60</v>
      </c>
      <c r="F81" s="63" t="s">
        <v>60</v>
      </c>
      <c r="G81" s="63" t="s">
        <v>51</v>
      </c>
      <c r="H81" s="63" t="s">
        <v>71</v>
      </c>
      <c r="I81" s="63"/>
      <c r="J81" s="63"/>
      <c r="K81" s="63"/>
      <c r="L81" s="63"/>
      <c r="M81" s="63" t="s">
        <v>52</v>
      </c>
      <c r="N81" s="63" t="s">
        <v>53</v>
      </c>
      <c r="O81" s="63" t="s">
        <v>54</v>
      </c>
      <c r="P81" s="64" t="s">
        <v>72</v>
      </c>
      <c r="Q81" s="66">
        <v>25000000000</v>
      </c>
      <c r="R81" s="66">
        <v>0</v>
      </c>
      <c r="S81" s="66">
        <v>0</v>
      </c>
      <c r="T81" s="66">
        <v>25000000000</v>
      </c>
      <c r="U81" s="66">
        <v>25000000000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</row>
    <row r="82" spans="1:27" ht="33.75">
      <c r="A82" s="63" t="s">
        <v>128</v>
      </c>
      <c r="B82" s="64" t="s">
        <v>129</v>
      </c>
      <c r="C82" s="65" t="s">
        <v>78</v>
      </c>
      <c r="D82" s="63" t="s">
        <v>50</v>
      </c>
      <c r="E82" s="63" t="s">
        <v>60</v>
      </c>
      <c r="F82" s="63" t="s">
        <v>75</v>
      </c>
      <c r="G82" s="63" t="s">
        <v>57</v>
      </c>
      <c r="H82" s="63" t="s">
        <v>76</v>
      </c>
      <c r="I82" s="63"/>
      <c r="J82" s="63"/>
      <c r="K82" s="63"/>
      <c r="L82" s="63"/>
      <c r="M82" s="63" t="s">
        <v>52</v>
      </c>
      <c r="N82" s="63" t="s">
        <v>53</v>
      </c>
      <c r="O82" s="63" t="s">
        <v>54</v>
      </c>
      <c r="P82" s="64" t="s">
        <v>79</v>
      </c>
      <c r="Q82" s="66">
        <v>3393600000</v>
      </c>
      <c r="R82" s="66">
        <v>0</v>
      </c>
      <c r="S82" s="66">
        <v>0</v>
      </c>
      <c r="T82" s="66">
        <v>3393600000</v>
      </c>
      <c r="U82" s="66">
        <v>0</v>
      </c>
      <c r="V82" s="66">
        <v>1367788440</v>
      </c>
      <c r="W82" s="66">
        <v>2025811560</v>
      </c>
      <c r="X82" s="66">
        <v>1352309056</v>
      </c>
      <c r="Y82" s="66">
        <v>1015304495</v>
      </c>
      <c r="Z82" s="66">
        <v>1015304495</v>
      </c>
      <c r="AA82" s="66">
        <v>1015304495</v>
      </c>
    </row>
    <row r="83" spans="1:27" ht="33.75">
      <c r="A83" s="63" t="s">
        <v>128</v>
      </c>
      <c r="B83" s="64" t="s">
        <v>129</v>
      </c>
      <c r="C83" s="65" t="s">
        <v>139</v>
      </c>
      <c r="D83" s="63" t="s">
        <v>50</v>
      </c>
      <c r="E83" s="63" t="s">
        <v>60</v>
      </c>
      <c r="F83" s="63" t="s">
        <v>75</v>
      </c>
      <c r="G83" s="63" t="s">
        <v>57</v>
      </c>
      <c r="H83" s="63" t="s">
        <v>140</v>
      </c>
      <c r="I83" s="63"/>
      <c r="J83" s="63"/>
      <c r="K83" s="63"/>
      <c r="L83" s="63"/>
      <c r="M83" s="63" t="s">
        <v>52</v>
      </c>
      <c r="N83" s="63" t="s">
        <v>53</v>
      </c>
      <c r="O83" s="63" t="s">
        <v>54</v>
      </c>
      <c r="P83" s="64" t="s">
        <v>141</v>
      </c>
      <c r="Q83" s="66">
        <v>300000000</v>
      </c>
      <c r="R83" s="66">
        <v>0</v>
      </c>
      <c r="S83" s="66">
        <v>0</v>
      </c>
      <c r="T83" s="66">
        <v>300000000</v>
      </c>
      <c r="U83" s="66">
        <v>0</v>
      </c>
      <c r="V83" s="66">
        <v>160564823</v>
      </c>
      <c r="W83" s="66">
        <v>139435177</v>
      </c>
      <c r="X83" s="66">
        <v>0</v>
      </c>
      <c r="Y83" s="66">
        <v>0</v>
      </c>
      <c r="Z83" s="66">
        <v>0</v>
      </c>
      <c r="AA83" s="66">
        <v>0</v>
      </c>
    </row>
    <row r="84" spans="1:27" ht="33.75">
      <c r="A84" s="63" t="s">
        <v>128</v>
      </c>
      <c r="B84" s="64" t="s">
        <v>129</v>
      </c>
      <c r="C84" s="65" t="s">
        <v>166</v>
      </c>
      <c r="D84" s="63" t="s">
        <v>50</v>
      </c>
      <c r="E84" s="63" t="s">
        <v>60</v>
      </c>
      <c r="F84" s="63" t="s">
        <v>53</v>
      </c>
      <c r="G84" s="63"/>
      <c r="H84" s="63"/>
      <c r="I84" s="63"/>
      <c r="J84" s="63"/>
      <c r="K84" s="63"/>
      <c r="L84" s="63"/>
      <c r="M84" s="63" t="s">
        <v>52</v>
      </c>
      <c r="N84" s="63" t="s">
        <v>53</v>
      </c>
      <c r="O84" s="63" t="s">
        <v>54</v>
      </c>
      <c r="P84" s="64" t="s">
        <v>167</v>
      </c>
      <c r="Q84" s="66">
        <v>90000000000</v>
      </c>
      <c r="R84" s="66">
        <v>0</v>
      </c>
      <c r="S84" s="66">
        <v>0</v>
      </c>
      <c r="T84" s="66">
        <v>90000000000</v>
      </c>
      <c r="U84" s="66">
        <v>0</v>
      </c>
      <c r="V84" s="66">
        <v>15362045065.51</v>
      </c>
      <c r="W84" s="66">
        <v>74637954934.490005</v>
      </c>
      <c r="X84" s="66">
        <v>8841672624.5200005</v>
      </c>
      <c r="Y84" s="66">
        <v>8671309222.5200005</v>
      </c>
      <c r="Z84" s="66">
        <v>8671309222.5200005</v>
      </c>
      <c r="AA84" s="66">
        <v>8191111459.5200005</v>
      </c>
    </row>
    <row r="85" spans="1:27" ht="33.75">
      <c r="A85" s="63" t="s">
        <v>128</v>
      </c>
      <c r="B85" s="64" t="s">
        <v>129</v>
      </c>
      <c r="C85" s="65" t="s">
        <v>168</v>
      </c>
      <c r="D85" s="63" t="s">
        <v>50</v>
      </c>
      <c r="E85" s="63" t="s">
        <v>142</v>
      </c>
      <c r="F85" s="63"/>
      <c r="G85" s="63"/>
      <c r="H85" s="63"/>
      <c r="I85" s="63"/>
      <c r="J85" s="63"/>
      <c r="K85" s="63"/>
      <c r="L85" s="63"/>
      <c r="M85" s="63" t="s">
        <v>105</v>
      </c>
      <c r="N85" s="63" t="s">
        <v>109</v>
      </c>
      <c r="O85" s="63" t="s">
        <v>54</v>
      </c>
      <c r="P85" s="64" t="s">
        <v>169</v>
      </c>
      <c r="Q85" s="66">
        <v>96251351000</v>
      </c>
      <c r="R85" s="66">
        <v>0</v>
      </c>
      <c r="S85" s="66">
        <v>0</v>
      </c>
      <c r="T85" s="66">
        <v>96251351000</v>
      </c>
      <c r="U85" s="66">
        <v>0</v>
      </c>
      <c r="V85" s="66">
        <v>58209567669.400002</v>
      </c>
      <c r="W85" s="66">
        <v>38041783330.599998</v>
      </c>
      <c r="X85" s="66">
        <v>23578926719.630001</v>
      </c>
      <c r="Y85" s="66">
        <v>2980654161.6799998</v>
      </c>
      <c r="Z85" s="66">
        <v>861849098.03999996</v>
      </c>
      <c r="AA85" s="66">
        <v>859617397.03999996</v>
      </c>
    </row>
    <row r="86" spans="1:27" ht="33.75">
      <c r="A86" s="63" t="s">
        <v>128</v>
      </c>
      <c r="B86" s="64" t="s">
        <v>129</v>
      </c>
      <c r="C86" s="65" t="s">
        <v>81</v>
      </c>
      <c r="D86" s="63" t="s">
        <v>50</v>
      </c>
      <c r="E86" s="63" t="s">
        <v>82</v>
      </c>
      <c r="F86" s="63" t="s">
        <v>51</v>
      </c>
      <c r="G86" s="63"/>
      <c r="H86" s="63"/>
      <c r="I86" s="63"/>
      <c r="J86" s="63"/>
      <c r="K86" s="63"/>
      <c r="L86" s="63"/>
      <c r="M86" s="63" t="s">
        <v>52</v>
      </c>
      <c r="N86" s="63" t="s">
        <v>53</v>
      </c>
      <c r="O86" s="63" t="s">
        <v>54</v>
      </c>
      <c r="P86" s="64" t="s">
        <v>83</v>
      </c>
      <c r="Q86" s="66">
        <v>10986000000</v>
      </c>
      <c r="R86" s="66">
        <v>0</v>
      </c>
      <c r="S86" s="66">
        <v>0</v>
      </c>
      <c r="T86" s="66">
        <v>10986000000</v>
      </c>
      <c r="U86" s="66">
        <v>0</v>
      </c>
      <c r="V86" s="66">
        <v>6260084433</v>
      </c>
      <c r="W86" s="66">
        <v>4725915567</v>
      </c>
      <c r="X86" s="66">
        <v>6218761951</v>
      </c>
      <c r="Y86" s="66">
        <v>3467746185</v>
      </c>
      <c r="Z86" s="66">
        <v>3467746185</v>
      </c>
      <c r="AA86" s="66">
        <v>3467746185</v>
      </c>
    </row>
    <row r="87" spans="1:27" ht="33.75">
      <c r="A87" s="63" t="s">
        <v>128</v>
      </c>
      <c r="B87" s="64" t="s">
        <v>129</v>
      </c>
      <c r="C87" s="65" t="s">
        <v>143</v>
      </c>
      <c r="D87" s="63" t="s">
        <v>50</v>
      </c>
      <c r="E87" s="63" t="s">
        <v>82</v>
      </c>
      <c r="F87" s="63" t="s">
        <v>60</v>
      </c>
      <c r="G87" s="63"/>
      <c r="H87" s="63"/>
      <c r="I87" s="63"/>
      <c r="J87" s="63"/>
      <c r="K87" s="63"/>
      <c r="L87" s="63"/>
      <c r="M87" s="63" t="s">
        <v>52</v>
      </c>
      <c r="N87" s="63" t="s">
        <v>53</v>
      </c>
      <c r="O87" s="63" t="s">
        <v>54</v>
      </c>
      <c r="P87" s="64" t="s">
        <v>144</v>
      </c>
      <c r="Q87" s="66">
        <v>362500000</v>
      </c>
      <c r="R87" s="66">
        <v>0</v>
      </c>
      <c r="S87" s="66">
        <v>0</v>
      </c>
      <c r="T87" s="66">
        <v>362500000</v>
      </c>
      <c r="U87" s="66">
        <v>0</v>
      </c>
      <c r="V87" s="66">
        <v>138376758.05000001</v>
      </c>
      <c r="W87" s="66">
        <v>224123241.94999999</v>
      </c>
      <c r="X87" s="66">
        <v>3376758.05</v>
      </c>
      <c r="Y87" s="66">
        <v>3376758.05</v>
      </c>
      <c r="Z87" s="66">
        <v>3376758.05</v>
      </c>
      <c r="AA87" s="66">
        <v>3376758.05</v>
      </c>
    </row>
    <row r="88" spans="1:27" ht="33.75">
      <c r="A88" s="63" t="s">
        <v>128</v>
      </c>
      <c r="B88" s="64" t="s">
        <v>129</v>
      </c>
      <c r="C88" s="65" t="s">
        <v>84</v>
      </c>
      <c r="D88" s="63" t="s">
        <v>50</v>
      </c>
      <c r="E88" s="63" t="s">
        <v>82</v>
      </c>
      <c r="F88" s="63" t="s">
        <v>75</v>
      </c>
      <c r="G88" s="63" t="s">
        <v>51</v>
      </c>
      <c r="H88" s="63"/>
      <c r="I88" s="63"/>
      <c r="J88" s="63"/>
      <c r="K88" s="63"/>
      <c r="L88" s="63"/>
      <c r="M88" s="63" t="s">
        <v>52</v>
      </c>
      <c r="N88" s="63" t="s">
        <v>68</v>
      </c>
      <c r="O88" s="63" t="s">
        <v>73</v>
      </c>
      <c r="P88" s="64" t="s">
        <v>85</v>
      </c>
      <c r="Q88" s="66">
        <v>3991000000</v>
      </c>
      <c r="R88" s="66">
        <v>0</v>
      </c>
      <c r="S88" s="66">
        <v>0</v>
      </c>
      <c r="T88" s="66">
        <v>3991000000</v>
      </c>
      <c r="U88" s="66">
        <v>0</v>
      </c>
      <c r="V88" s="66">
        <v>0</v>
      </c>
      <c r="W88" s="66">
        <v>3991000000</v>
      </c>
      <c r="X88" s="66">
        <v>0</v>
      </c>
      <c r="Y88" s="66">
        <v>0</v>
      </c>
      <c r="Z88" s="66">
        <v>0</v>
      </c>
      <c r="AA88" s="66">
        <v>0</v>
      </c>
    </row>
    <row r="89" spans="1:27" ht="33.75">
      <c r="A89" s="63" t="s">
        <v>128</v>
      </c>
      <c r="B89" s="64" t="s">
        <v>129</v>
      </c>
      <c r="C89" s="65" t="s">
        <v>235</v>
      </c>
      <c r="D89" s="63" t="s">
        <v>50</v>
      </c>
      <c r="E89" s="63" t="s">
        <v>82</v>
      </c>
      <c r="F89" s="63" t="s">
        <v>75</v>
      </c>
      <c r="G89" s="63" t="s">
        <v>60</v>
      </c>
      <c r="H89" s="63"/>
      <c r="I89" s="63"/>
      <c r="J89" s="63"/>
      <c r="K89" s="63"/>
      <c r="L89" s="63"/>
      <c r="M89" s="63" t="s">
        <v>52</v>
      </c>
      <c r="N89" s="63" t="s">
        <v>53</v>
      </c>
      <c r="O89" s="63" t="s">
        <v>54</v>
      </c>
      <c r="P89" s="64" t="s">
        <v>236</v>
      </c>
      <c r="Q89" s="66">
        <v>50000000</v>
      </c>
      <c r="R89" s="66">
        <v>0</v>
      </c>
      <c r="S89" s="66">
        <v>0</v>
      </c>
      <c r="T89" s="66">
        <v>50000000</v>
      </c>
      <c r="U89" s="66">
        <v>0</v>
      </c>
      <c r="V89" s="66">
        <v>0</v>
      </c>
      <c r="W89" s="66">
        <v>50000000</v>
      </c>
      <c r="X89" s="66">
        <v>0</v>
      </c>
      <c r="Y89" s="66">
        <v>0</v>
      </c>
      <c r="Z89" s="66">
        <v>0</v>
      </c>
      <c r="AA89" s="66">
        <v>0</v>
      </c>
    </row>
    <row r="90" spans="1:27" ht="33.75">
      <c r="A90" s="63" t="s">
        <v>128</v>
      </c>
      <c r="B90" s="64" t="s">
        <v>129</v>
      </c>
      <c r="C90" s="65" t="s">
        <v>145</v>
      </c>
      <c r="D90" s="63" t="s">
        <v>50</v>
      </c>
      <c r="E90" s="63" t="s">
        <v>82</v>
      </c>
      <c r="F90" s="63" t="s">
        <v>142</v>
      </c>
      <c r="G90" s="63"/>
      <c r="H90" s="63"/>
      <c r="I90" s="63"/>
      <c r="J90" s="63"/>
      <c r="K90" s="63"/>
      <c r="L90" s="63"/>
      <c r="M90" s="63" t="s">
        <v>52</v>
      </c>
      <c r="N90" s="63" t="s">
        <v>53</v>
      </c>
      <c r="O90" s="63" t="s">
        <v>54</v>
      </c>
      <c r="P90" s="64" t="s">
        <v>146</v>
      </c>
      <c r="Q90" s="66">
        <v>1362500000</v>
      </c>
      <c r="R90" s="66">
        <v>0</v>
      </c>
      <c r="S90" s="66">
        <v>0</v>
      </c>
      <c r="T90" s="66">
        <v>1362500000</v>
      </c>
      <c r="U90" s="66">
        <v>0</v>
      </c>
      <c r="V90" s="66">
        <v>85974000</v>
      </c>
      <c r="W90" s="66">
        <v>1276526000</v>
      </c>
      <c r="X90" s="66">
        <v>85974000</v>
      </c>
      <c r="Y90" s="66">
        <v>85974000</v>
      </c>
      <c r="Z90" s="66">
        <v>85974000</v>
      </c>
      <c r="AA90" s="66">
        <v>85974000</v>
      </c>
    </row>
    <row r="91" spans="1:27" ht="67.5">
      <c r="A91" s="63" t="s">
        <v>128</v>
      </c>
      <c r="B91" s="64" t="s">
        <v>129</v>
      </c>
      <c r="C91" s="65" t="s">
        <v>237</v>
      </c>
      <c r="D91" s="63" t="s">
        <v>86</v>
      </c>
      <c r="E91" s="63" t="s">
        <v>147</v>
      </c>
      <c r="F91" s="63" t="s">
        <v>88</v>
      </c>
      <c r="G91" s="63" t="s">
        <v>68</v>
      </c>
      <c r="H91" s="63" t="s">
        <v>238</v>
      </c>
      <c r="I91" s="63"/>
      <c r="J91" s="63"/>
      <c r="K91" s="63"/>
      <c r="L91" s="63"/>
      <c r="M91" s="63" t="s">
        <v>52</v>
      </c>
      <c r="N91" s="63" t="s">
        <v>68</v>
      </c>
      <c r="O91" s="63" t="s">
        <v>54</v>
      </c>
      <c r="P91" s="64" t="s">
        <v>239</v>
      </c>
      <c r="Q91" s="66">
        <v>700000000</v>
      </c>
      <c r="R91" s="66">
        <v>0</v>
      </c>
      <c r="S91" s="66">
        <v>0</v>
      </c>
      <c r="T91" s="66">
        <v>700000000</v>
      </c>
      <c r="U91" s="66">
        <v>0</v>
      </c>
      <c r="V91" s="66">
        <v>700000000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</row>
    <row r="92" spans="1:27" ht="56.25">
      <c r="A92" s="63" t="s">
        <v>128</v>
      </c>
      <c r="B92" s="64" t="s">
        <v>129</v>
      </c>
      <c r="C92" s="65" t="s">
        <v>240</v>
      </c>
      <c r="D92" s="63" t="s">
        <v>86</v>
      </c>
      <c r="E92" s="63" t="s">
        <v>147</v>
      </c>
      <c r="F92" s="63" t="s">
        <v>88</v>
      </c>
      <c r="G92" s="63" t="s">
        <v>170</v>
      </c>
      <c r="H92" s="63" t="s">
        <v>241</v>
      </c>
      <c r="I92" s="63"/>
      <c r="J92" s="63"/>
      <c r="K92" s="63"/>
      <c r="L92" s="63"/>
      <c r="M92" s="63" t="s">
        <v>52</v>
      </c>
      <c r="N92" s="63" t="s">
        <v>68</v>
      </c>
      <c r="O92" s="63" t="s">
        <v>54</v>
      </c>
      <c r="P92" s="64" t="s">
        <v>242</v>
      </c>
      <c r="Q92" s="66">
        <v>1000000000</v>
      </c>
      <c r="R92" s="66">
        <v>0</v>
      </c>
      <c r="S92" s="66">
        <v>0</v>
      </c>
      <c r="T92" s="66">
        <v>1000000000</v>
      </c>
      <c r="U92" s="66">
        <v>0</v>
      </c>
      <c r="V92" s="66">
        <v>0</v>
      </c>
      <c r="W92" s="66">
        <v>1000000000</v>
      </c>
      <c r="X92" s="66">
        <v>0</v>
      </c>
      <c r="Y92" s="66">
        <v>0</v>
      </c>
      <c r="Z92" s="66">
        <v>0</v>
      </c>
      <c r="AA92" s="66">
        <v>0</v>
      </c>
    </row>
    <row r="93" spans="1:27" ht="56.25">
      <c r="A93" s="63" t="s">
        <v>128</v>
      </c>
      <c r="B93" s="64" t="s">
        <v>129</v>
      </c>
      <c r="C93" s="65" t="s">
        <v>243</v>
      </c>
      <c r="D93" s="63" t="s">
        <v>86</v>
      </c>
      <c r="E93" s="63" t="s">
        <v>99</v>
      </c>
      <c r="F93" s="63" t="s">
        <v>88</v>
      </c>
      <c r="G93" s="63" t="s">
        <v>100</v>
      </c>
      <c r="H93" s="63" t="s">
        <v>241</v>
      </c>
      <c r="I93" s="63"/>
      <c r="J93" s="63"/>
      <c r="K93" s="63"/>
      <c r="L93" s="63"/>
      <c r="M93" s="63" t="s">
        <v>52</v>
      </c>
      <c r="N93" s="63" t="s">
        <v>68</v>
      </c>
      <c r="O93" s="63" t="s">
        <v>54</v>
      </c>
      <c r="P93" s="64" t="s">
        <v>242</v>
      </c>
      <c r="Q93" s="66">
        <v>500000000</v>
      </c>
      <c r="R93" s="66">
        <v>0</v>
      </c>
      <c r="S93" s="66">
        <v>0</v>
      </c>
      <c r="T93" s="66">
        <v>500000000</v>
      </c>
      <c r="U93" s="66">
        <v>0</v>
      </c>
      <c r="V93" s="66">
        <v>500000000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</row>
    <row r="94" spans="1:27" ht="56.25">
      <c r="A94" s="63" t="s">
        <v>128</v>
      </c>
      <c r="B94" s="64" t="s">
        <v>129</v>
      </c>
      <c r="C94" s="65" t="s">
        <v>244</v>
      </c>
      <c r="D94" s="63" t="s">
        <v>86</v>
      </c>
      <c r="E94" s="63" t="s">
        <v>99</v>
      </c>
      <c r="F94" s="63" t="s">
        <v>88</v>
      </c>
      <c r="G94" s="63" t="s">
        <v>101</v>
      </c>
      <c r="H94" s="63" t="s">
        <v>241</v>
      </c>
      <c r="I94" s="63"/>
      <c r="J94" s="63"/>
      <c r="K94" s="63"/>
      <c r="L94" s="63"/>
      <c r="M94" s="63" t="s">
        <v>52</v>
      </c>
      <c r="N94" s="63" t="s">
        <v>68</v>
      </c>
      <c r="O94" s="63" t="s">
        <v>54</v>
      </c>
      <c r="P94" s="64" t="s">
        <v>242</v>
      </c>
      <c r="Q94" s="66">
        <v>1800000000</v>
      </c>
      <c r="R94" s="66">
        <v>0</v>
      </c>
      <c r="S94" s="66">
        <v>0</v>
      </c>
      <c r="T94" s="66">
        <v>1800000000</v>
      </c>
      <c r="U94" s="66">
        <v>0</v>
      </c>
      <c r="V94" s="66">
        <v>1800000000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</row>
    <row r="95" spans="1:27" ht="45">
      <c r="A95" s="63" t="s">
        <v>148</v>
      </c>
      <c r="B95" s="64" t="s">
        <v>161</v>
      </c>
      <c r="C95" s="65" t="s">
        <v>49</v>
      </c>
      <c r="D95" s="63" t="s">
        <v>50</v>
      </c>
      <c r="E95" s="63" t="s">
        <v>51</v>
      </c>
      <c r="F95" s="63" t="s">
        <v>51</v>
      </c>
      <c r="G95" s="63" t="s">
        <v>51</v>
      </c>
      <c r="H95" s="63"/>
      <c r="I95" s="63"/>
      <c r="J95" s="63"/>
      <c r="K95" s="63"/>
      <c r="L95" s="63"/>
      <c r="M95" s="63" t="s">
        <v>52</v>
      </c>
      <c r="N95" s="63" t="s">
        <v>53</v>
      </c>
      <c r="O95" s="63" t="s">
        <v>54</v>
      </c>
      <c r="P95" s="64" t="s">
        <v>55</v>
      </c>
      <c r="Q95" s="66">
        <v>36079686000</v>
      </c>
      <c r="R95" s="66">
        <v>0</v>
      </c>
      <c r="S95" s="66">
        <v>0</v>
      </c>
      <c r="T95" s="66">
        <v>36079686000</v>
      </c>
      <c r="U95" s="66">
        <v>0</v>
      </c>
      <c r="V95" s="66">
        <v>36079686000</v>
      </c>
      <c r="W95" s="66">
        <v>0</v>
      </c>
      <c r="X95" s="66">
        <v>4330181302</v>
      </c>
      <c r="Y95" s="66">
        <v>4330181302</v>
      </c>
      <c r="Z95" s="66">
        <v>4330181302</v>
      </c>
      <c r="AA95" s="66">
        <v>4283722488</v>
      </c>
    </row>
    <row r="96" spans="1:27" ht="45">
      <c r="A96" s="63" t="s">
        <v>148</v>
      </c>
      <c r="B96" s="64" t="s">
        <v>161</v>
      </c>
      <c r="C96" s="65" t="s">
        <v>56</v>
      </c>
      <c r="D96" s="63" t="s">
        <v>50</v>
      </c>
      <c r="E96" s="63" t="s">
        <v>51</v>
      </c>
      <c r="F96" s="63" t="s">
        <v>51</v>
      </c>
      <c r="G96" s="63" t="s">
        <v>57</v>
      </c>
      <c r="H96" s="63"/>
      <c r="I96" s="63"/>
      <c r="J96" s="63"/>
      <c r="K96" s="63"/>
      <c r="L96" s="63"/>
      <c r="M96" s="63" t="s">
        <v>52</v>
      </c>
      <c r="N96" s="63" t="s">
        <v>53</v>
      </c>
      <c r="O96" s="63" t="s">
        <v>54</v>
      </c>
      <c r="P96" s="64" t="s">
        <v>58</v>
      </c>
      <c r="Q96" s="66">
        <v>12554242000</v>
      </c>
      <c r="R96" s="66">
        <v>0</v>
      </c>
      <c r="S96" s="66">
        <v>0</v>
      </c>
      <c r="T96" s="66">
        <v>12554242000</v>
      </c>
      <c r="U96" s="66">
        <v>0</v>
      </c>
      <c r="V96" s="66">
        <v>12554242000</v>
      </c>
      <c r="W96" s="66">
        <v>0</v>
      </c>
      <c r="X96" s="66">
        <v>1728686200</v>
      </c>
      <c r="Y96" s="66">
        <v>1728686200</v>
      </c>
      <c r="Z96" s="66">
        <v>1728686200</v>
      </c>
      <c r="AA96" s="66">
        <v>1728686200</v>
      </c>
    </row>
    <row r="97" spans="1:27" ht="45">
      <c r="A97" s="63" t="s">
        <v>148</v>
      </c>
      <c r="B97" s="64" t="s">
        <v>161</v>
      </c>
      <c r="C97" s="65" t="s">
        <v>59</v>
      </c>
      <c r="D97" s="63" t="s">
        <v>50</v>
      </c>
      <c r="E97" s="63" t="s">
        <v>51</v>
      </c>
      <c r="F97" s="63" t="s">
        <v>51</v>
      </c>
      <c r="G97" s="63" t="s">
        <v>60</v>
      </c>
      <c r="H97" s="63"/>
      <c r="I97" s="63"/>
      <c r="J97" s="63"/>
      <c r="K97" s="63"/>
      <c r="L97" s="63"/>
      <c r="M97" s="63" t="s">
        <v>52</v>
      </c>
      <c r="N97" s="63" t="s">
        <v>53</v>
      </c>
      <c r="O97" s="63" t="s">
        <v>54</v>
      </c>
      <c r="P97" s="64" t="s">
        <v>61</v>
      </c>
      <c r="Q97" s="66">
        <v>4023572000</v>
      </c>
      <c r="R97" s="66">
        <v>0</v>
      </c>
      <c r="S97" s="66">
        <v>0</v>
      </c>
      <c r="T97" s="66">
        <v>4023572000</v>
      </c>
      <c r="U97" s="66">
        <v>0</v>
      </c>
      <c r="V97" s="66">
        <v>3863572000</v>
      </c>
      <c r="W97" s="66">
        <v>160000000</v>
      </c>
      <c r="X97" s="66">
        <v>484478006</v>
      </c>
      <c r="Y97" s="66">
        <v>484478006</v>
      </c>
      <c r="Z97" s="66">
        <v>484478006</v>
      </c>
      <c r="AA97" s="66">
        <v>448475984</v>
      </c>
    </row>
    <row r="98" spans="1:27" ht="45">
      <c r="A98" s="63" t="s">
        <v>148</v>
      </c>
      <c r="B98" s="64" t="s">
        <v>161</v>
      </c>
      <c r="C98" s="65" t="s">
        <v>162</v>
      </c>
      <c r="D98" s="63" t="s">
        <v>50</v>
      </c>
      <c r="E98" s="63" t="s">
        <v>57</v>
      </c>
      <c r="F98" s="63"/>
      <c r="G98" s="63"/>
      <c r="H98" s="63"/>
      <c r="I98" s="63"/>
      <c r="J98" s="63"/>
      <c r="K98" s="63"/>
      <c r="L98" s="63"/>
      <c r="M98" s="63" t="s">
        <v>52</v>
      </c>
      <c r="N98" s="63" t="s">
        <v>53</v>
      </c>
      <c r="O98" s="63" t="s">
        <v>54</v>
      </c>
      <c r="P98" s="64" t="s">
        <v>163</v>
      </c>
      <c r="Q98" s="66">
        <v>18831900000</v>
      </c>
      <c r="R98" s="66">
        <v>0</v>
      </c>
      <c r="S98" s="66">
        <v>0</v>
      </c>
      <c r="T98" s="66">
        <v>18831900000</v>
      </c>
      <c r="U98" s="66">
        <v>0</v>
      </c>
      <c r="V98" s="66">
        <v>12605552339.780001</v>
      </c>
      <c r="W98" s="66">
        <v>6226347660.2200003</v>
      </c>
      <c r="X98" s="66">
        <v>11071343036.24</v>
      </c>
      <c r="Y98" s="66">
        <v>842735748.69000006</v>
      </c>
      <c r="Z98" s="66">
        <v>838935022.46000004</v>
      </c>
      <c r="AA98" s="66">
        <v>835528523.02999997</v>
      </c>
    </row>
    <row r="99" spans="1:27" ht="45">
      <c r="A99" s="63" t="s">
        <v>148</v>
      </c>
      <c r="B99" s="64" t="s">
        <v>161</v>
      </c>
      <c r="C99" s="65" t="s">
        <v>149</v>
      </c>
      <c r="D99" s="63" t="s">
        <v>50</v>
      </c>
      <c r="E99" s="63" t="s">
        <v>60</v>
      </c>
      <c r="F99" s="63" t="s">
        <v>60</v>
      </c>
      <c r="G99" s="63" t="s">
        <v>51</v>
      </c>
      <c r="H99" s="63" t="s">
        <v>150</v>
      </c>
      <c r="I99" s="63"/>
      <c r="J99" s="63"/>
      <c r="K99" s="63"/>
      <c r="L99" s="63"/>
      <c r="M99" s="63" t="s">
        <v>52</v>
      </c>
      <c r="N99" s="63" t="s">
        <v>53</v>
      </c>
      <c r="O99" s="63" t="s">
        <v>54</v>
      </c>
      <c r="P99" s="64" t="s">
        <v>151</v>
      </c>
      <c r="Q99" s="66">
        <v>44229800000</v>
      </c>
      <c r="R99" s="66">
        <v>0</v>
      </c>
      <c r="S99" s="66">
        <v>0</v>
      </c>
      <c r="T99" s="66">
        <v>44229800000</v>
      </c>
      <c r="U99" s="66">
        <v>0</v>
      </c>
      <c r="V99" s="66">
        <v>5230419077</v>
      </c>
      <c r="W99" s="66">
        <v>38999380923</v>
      </c>
      <c r="X99" s="66">
        <v>3950211349</v>
      </c>
      <c r="Y99" s="66">
        <v>434542276.26999998</v>
      </c>
      <c r="Z99" s="66">
        <v>430391272</v>
      </c>
      <c r="AA99" s="66">
        <v>425537724</v>
      </c>
    </row>
    <row r="100" spans="1:27" ht="45">
      <c r="A100" s="63" t="s">
        <v>148</v>
      </c>
      <c r="B100" s="64" t="s">
        <v>161</v>
      </c>
      <c r="C100" s="65" t="s">
        <v>70</v>
      </c>
      <c r="D100" s="63" t="s">
        <v>50</v>
      </c>
      <c r="E100" s="63" t="s">
        <v>60</v>
      </c>
      <c r="F100" s="63" t="s">
        <v>60</v>
      </c>
      <c r="G100" s="63" t="s">
        <v>51</v>
      </c>
      <c r="H100" s="63" t="s">
        <v>71</v>
      </c>
      <c r="I100" s="63"/>
      <c r="J100" s="63"/>
      <c r="K100" s="63"/>
      <c r="L100" s="63"/>
      <c r="M100" s="63" t="s">
        <v>52</v>
      </c>
      <c r="N100" s="63" t="s">
        <v>53</v>
      </c>
      <c r="O100" s="63" t="s">
        <v>54</v>
      </c>
      <c r="P100" s="64" t="s">
        <v>72</v>
      </c>
      <c r="Q100" s="66">
        <v>4754000000</v>
      </c>
      <c r="R100" s="66">
        <v>0</v>
      </c>
      <c r="S100" s="66">
        <v>0</v>
      </c>
      <c r="T100" s="66">
        <v>4754000000</v>
      </c>
      <c r="U100" s="66">
        <v>4754000000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</row>
    <row r="101" spans="1:27" ht="45">
      <c r="A101" s="63" t="s">
        <v>148</v>
      </c>
      <c r="B101" s="64" t="s">
        <v>161</v>
      </c>
      <c r="C101" s="65" t="s">
        <v>78</v>
      </c>
      <c r="D101" s="63" t="s">
        <v>50</v>
      </c>
      <c r="E101" s="63" t="s">
        <v>60</v>
      </c>
      <c r="F101" s="63" t="s">
        <v>75</v>
      </c>
      <c r="G101" s="63" t="s">
        <v>57</v>
      </c>
      <c r="H101" s="63" t="s">
        <v>76</v>
      </c>
      <c r="I101" s="63"/>
      <c r="J101" s="63"/>
      <c r="K101" s="63"/>
      <c r="L101" s="63"/>
      <c r="M101" s="63" t="s">
        <v>52</v>
      </c>
      <c r="N101" s="63" t="s">
        <v>53</v>
      </c>
      <c r="O101" s="63" t="s">
        <v>54</v>
      </c>
      <c r="P101" s="64" t="s">
        <v>79</v>
      </c>
      <c r="Q101" s="66">
        <v>262700000</v>
      </c>
      <c r="R101" s="66">
        <v>0</v>
      </c>
      <c r="S101" s="66">
        <v>0</v>
      </c>
      <c r="T101" s="66">
        <v>262700000</v>
      </c>
      <c r="U101" s="66">
        <v>0</v>
      </c>
      <c r="V101" s="66">
        <v>262700000</v>
      </c>
      <c r="W101" s="66">
        <v>0</v>
      </c>
      <c r="X101" s="66">
        <v>4644292</v>
      </c>
      <c r="Y101" s="66">
        <v>4644292</v>
      </c>
      <c r="Z101" s="66">
        <v>4644292</v>
      </c>
      <c r="AA101" s="66">
        <v>4644292</v>
      </c>
    </row>
    <row r="102" spans="1:27" ht="45">
      <c r="A102" s="63" t="s">
        <v>148</v>
      </c>
      <c r="B102" s="64" t="s">
        <v>161</v>
      </c>
      <c r="C102" s="65" t="s">
        <v>166</v>
      </c>
      <c r="D102" s="63" t="s">
        <v>50</v>
      </c>
      <c r="E102" s="63" t="s">
        <v>60</v>
      </c>
      <c r="F102" s="63" t="s">
        <v>53</v>
      </c>
      <c r="G102" s="63"/>
      <c r="H102" s="63"/>
      <c r="I102" s="63"/>
      <c r="J102" s="63"/>
      <c r="K102" s="63"/>
      <c r="L102" s="63"/>
      <c r="M102" s="63" t="s">
        <v>52</v>
      </c>
      <c r="N102" s="63" t="s">
        <v>53</v>
      </c>
      <c r="O102" s="63" t="s">
        <v>54</v>
      </c>
      <c r="P102" s="64" t="s">
        <v>167</v>
      </c>
      <c r="Q102" s="66">
        <v>26600000</v>
      </c>
      <c r="R102" s="66">
        <v>3948035135</v>
      </c>
      <c r="S102" s="66">
        <v>0</v>
      </c>
      <c r="T102" s="66">
        <v>3974635135</v>
      </c>
      <c r="U102" s="66">
        <v>0</v>
      </c>
      <c r="V102" s="66">
        <v>0</v>
      </c>
      <c r="W102" s="66">
        <v>3974635135</v>
      </c>
      <c r="X102" s="66">
        <v>0</v>
      </c>
      <c r="Y102" s="66">
        <v>0</v>
      </c>
      <c r="Z102" s="66">
        <v>0</v>
      </c>
      <c r="AA102" s="66">
        <v>0</v>
      </c>
    </row>
    <row r="103" spans="1:27" ht="45">
      <c r="A103" s="63" t="s">
        <v>148</v>
      </c>
      <c r="B103" s="64" t="s">
        <v>161</v>
      </c>
      <c r="C103" s="65" t="s">
        <v>84</v>
      </c>
      <c r="D103" s="63" t="s">
        <v>50</v>
      </c>
      <c r="E103" s="63" t="s">
        <v>82</v>
      </c>
      <c r="F103" s="63" t="s">
        <v>75</v>
      </c>
      <c r="G103" s="63" t="s">
        <v>51</v>
      </c>
      <c r="H103" s="63"/>
      <c r="I103" s="63"/>
      <c r="J103" s="63"/>
      <c r="K103" s="63"/>
      <c r="L103" s="63"/>
      <c r="M103" s="63" t="s">
        <v>52</v>
      </c>
      <c r="N103" s="63" t="s">
        <v>68</v>
      </c>
      <c r="O103" s="63" t="s">
        <v>73</v>
      </c>
      <c r="P103" s="64" t="s">
        <v>85</v>
      </c>
      <c r="Q103" s="66">
        <v>289800000</v>
      </c>
      <c r="R103" s="66">
        <v>0</v>
      </c>
      <c r="S103" s="66">
        <v>0</v>
      </c>
      <c r="T103" s="66">
        <v>289800000</v>
      </c>
      <c r="U103" s="66">
        <v>0</v>
      </c>
      <c r="V103" s="66">
        <v>0</v>
      </c>
      <c r="W103" s="66">
        <v>289800000</v>
      </c>
      <c r="X103" s="66">
        <v>0</v>
      </c>
      <c r="Y103" s="66">
        <v>0</v>
      </c>
      <c r="Z103" s="66">
        <v>0</v>
      </c>
      <c r="AA103" s="66">
        <v>0</v>
      </c>
    </row>
    <row r="104" spans="1:27" ht="45">
      <c r="A104" s="63" t="s">
        <v>148</v>
      </c>
      <c r="B104" s="64" t="s">
        <v>161</v>
      </c>
      <c r="C104" s="65" t="s">
        <v>245</v>
      </c>
      <c r="D104" s="63" t="s">
        <v>86</v>
      </c>
      <c r="E104" s="63" t="s">
        <v>152</v>
      </c>
      <c r="F104" s="63" t="s">
        <v>88</v>
      </c>
      <c r="G104" s="63" t="s">
        <v>153</v>
      </c>
      <c r="H104" s="63" t="s">
        <v>246</v>
      </c>
      <c r="I104" s="63"/>
      <c r="J104" s="63"/>
      <c r="K104" s="63"/>
      <c r="L104" s="63"/>
      <c r="M104" s="63" t="s">
        <v>52</v>
      </c>
      <c r="N104" s="63" t="s">
        <v>68</v>
      </c>
      <c r="O104" s="63" t="s">
        <v>54</v>
      </c>
      <c r="P104" s="64" t="s">
        <v>247</v>
      </c>
      <c r="Q104" s="66">
        <v>2176706795</v>
      </c>
      <c r="R104" s="66">
        <v>0</v>
      </c>
      <c r="S104" s="66">
        <v>0</v>
      </c>
      <c r="T104" s="66">
        <v>2176706795</v>
      </c>
      <c r="U104" s="66">
        <v>0</v>
      </c>
      <c r="V104" s="66">
        <v>0</v>
      </c>
      <c r="W104" s="66">
        <v>2176706795</v>
      </c>
      <c r="X104" s="66">
        <v>0</v>
      </c>
      <c r="Y104" s="66">
        <v>0</v>
      </c>
      <c r="Z104" s="66">
        <v>0</v>
      </c>
      <c r="AA104" s="66">
        <v>0</v>
      </c>
    </row>
    <row r="105" spans="1:27" ht="45">
      <c r="A105" s="63" t="s">
        <v>148</v>
      </c>
      <c r="B105" s="64" t="s">
        <v>161</v>
      </c>
      <c r="C105" s="65" t="s">
        <v>245</v>
      </c>
      <c r="D105" s="63" t="s">
        <v>86</v>
      </c>
      <c r="E105" s="63" t="s">
        <v>152</v>
      </c>
      <c r="F105" s="63" t="s">
        <v>88</v>
      </c>
      <c r="G105" s="63" t="s">
        <v>153</v>
      </c>
      <c r="H105" s="63" t="s">
        <v>246</v>
      </c>
      <c r="I105" s="63"/>
      <c r="J105" s="63"/>
      <c r="K105" s="63"/>
      <c r="L105" s="63"/>
      <c r="M105" s="63" t="s">
        <v>52</v>
      </c>
      <c r="N105" s="63" t="s">
        <v>91</v>
      </c>
      <c r="O105" s="63" t="s">
        <v>54</v>
      </c>
      <c r="P105" s="64" t="s">
        <v>247</v>
      </c>
      <c r="Q105" s="66">
        <v>13300293205</v>
      </c>
      <c r="R105" s="66">
        <v>0</v>
      </c>
      <c r="S105" s="66">
        <v>0</v>
      </c>
      <c r="T105" s="66">
        <v>13300293205</v>
      </c>
      <c r="U105" s="66">
        <v>0</v>
      </c>
      <c r="V105" s="66">
        <v>8199430977</v>
      </c>
      <c r="W105" s="66">
        <v>5100862228</v>
      </c>
      <c r="X105" s="66">
        <v>3624991692</v>
      </c>
      <c r="Y105" s="66">
        <v>84506667</v>
      </c>
      <c r="Z105" s="66">
        <v>84506667</v>
      </c>
      <c r="AA105" s="66">
        <v>84506667</v>
      </c>
    </row>
    <row r="106" spans="1:27" ht="33.75">
      <c r="A106" s="63" t="s">
        <v>154</v>
      </c>
      <c r="B106" s="64" t="s">
        <v>155</v>
      </c>
      <c r="C106" s="65" t="s">
        <v>49</v>
      </c>
      <c r="D106" s="63" t="s">
        <v>50</v>
      </c>
      <c r="E106" s="63" t="s">
        <v>51</v>
      </c>
      <c r="F106" s="63" t="s">
        <v>51</v>
      </c>
      <c r="G106" s="63" t="s">
        <v>51</v>
      </c>
      <c r="H106" s="63"/>
      <c r="I106" s="63"/>
      <c r="J106" s="63"/>
      <c r="K106" s="63"/>
      <c r="L106" s="63"/>
      <c r="M106" s="63" t="s">
        <v>52</v>
      </c>
      <c r="N106" s="63" t="s">
        <v>53</v>
      </c>
      <c r="O106" s="63" t="s">
        <v>54</v>
      </c>
      <c r="P106" s="64" t="s">
        <v>55</v>
      </c>
      <c r="Q106" s="66">
        <v>24097600000</v>
      </c>
      <c r="R106" s="66">
        <v>0</v>
      </c>
      <c r="S106" s="66">
        <v>0</v>
      </c>
      <c r="T106" s="66">
        <v>24097600000</v>
      </c>
      <c r="U106" s="66">
        <v>0</v>
      </c>
      <c r="V106" s="66">
        <v>24097600000</v>
      </c>
      <c r="W106" s="66">
        <v>0</v>
      </c>
      <c r="X106" s="66">
        <v>2354829426</v>
      </c>
      <c r="Y106" s="66">
        <v>2354829426</v>
      </c>
      <c r="Z106" s="66">
        <v>2354829426</v>
      </c>
      <c r="AA106" s="66">
        <v>2354829426</v>
      </c>
    </row>
    <row r="107" spans="1:27" ht="33.75">
      <c r="A107" s="63" t="s">
        <v>154</v>
      </c>
      <c r="B107" s="64" t="s">
        <v>155</v>
      </c>
      <c r="C107" s="65" t="s">
        <v>56</v>
      </c>
      <c r="D107" s="63" t="s">
        <v>50</v>
      </c>
      <c r="E107" s="63" t="s">
        <v>51</v>
      </c>
      <c r="F107" s="63" t="s">
        <v>51</v>
      </c>
      <c r="G107" s="63" t="s">
        <v>57</v>
      </c>
      <c r="H107" s="63"/>
      <c r="I107" s="63"/>
      <c r="J107" s="63"/>
      <c r="K107" s="63"/>
      <c r="L107" s="63"/>
      <c r="M107" s="63" t="s">
        <v>52</v>
      </c>
      <c r="N107" s="63" t="s">
        <v>53</v>
      </c>
      <c r="O107" s="63" t="s">
        <v>54</v>
      </c>
      <c r="P107" s="64" t="s">
        <v>58</v>
      </c>
      <c r="Q107" s="66">
        <v>9765700000</v>
      </c>
      <c r="R107" s="66">
        <v>0</v>
      </c>
      <c r="S107" s="66">
        <v>0</v>
      </c>
      <c r="T107" s="66">
        <v>9765700000</v>
      </c>
      <c r="U107" s="66">
        <v>0</v>
      </c>
      <c r="V107" s="66">
        <v>9765700000</v>
      </c>
      <c r="W107" s="66">
        <v>0</v>
      </c>
      <c r="X107" s="66">
        <v>971159701</v>
      </c>
      <c r="Y107" s="66">
        <v>971159701</v>
      </c>
      <c r="Z107" s="66">
        <v>971159701</v>
      </c>
      <c r="AA107" s="66">
        <v>971159701</v>
      </c>
    </row>
    <row r="108" spans="1:27" ht="33.75">
      <c r="A108" s="63" t="s">
        <v>154</v>
      </c>
      <c r="B108" s="64" t="s">
        <v>155</v>
      </c>
      <c r="C108" s="65" t="s">
        <v>59</v>
      </c>
      <c r="D108" s="63" t="s">
        <v>50</v>
      </c>
      <c r="E108" s="63" t="s">
        <v>51</v>
      </c>
      <c r="F108" s="63" t="s">
        <v>51</v>
      </c>
      <c r="G108" s="63" t="s">
        <v>60</v>
      </c>
      <c r="H108" s="63"/>
      <c r="I108" s="63"/>
      <c r="J108" s="63"/>
      <c r="K108" s="63"/>
      <c r="L108" s="63"/>
      <c r="M108" s="63" t="s">
        <v>52</v>
      </c>
      <c r="N108" s="63" t="s">
        <v>53</v>
      </c>
      <c r="O108" s="63" t="s">
        <v>54</v>
      </c>
      <c r="P108" s="64" t="s">
        <v>61</v>
      </c>
      <c r="Q108" s="66">
        <v>2384500000</v>
      </c>
      <c r="R108" s="66">
        <v>0</v>
      </c>
      <c r="S108" s="66">
        <v>0</v>
      </c>
      <c r="T108" s="66">
        <v>2384500000</v>
      </c>
      <c r="U108" s="66">
        <v>0</v>
      </c>
      <c r="V108" s="66">
        <v>2384500000</v>
      </c>
      <c r="W108" s="66">
        <v>0</v>
      </c>
      <c r="X108" s="66">
        <v>267310166</v>
      </c>
      <c r="Y108" s="66">
        <v>267310166</v>
      </c>
      <c r="Z108" s="66">
        <v>267310166</v>
      </c>
      <c r="AA108" s="66">
        <v>267310166</v>
      </c>
    </row>
    <row r="109" spans="1:27" ht="33.75">
      <c r="A109" s="63" t="s">
        <v>154</v>
      </c>
      <c r="B109" s="64" t="s">
        <v>155</v>
      </c>
      <c r="C109" s="65" t="s">
        <v>162</v>
      </c>
      <c r="D109" s="63" t="s">
        <v>50</v>
      </c>
      <c r="E109" s="63" t="s">
        <v>57</v>
      </c>
      <c r="F109" s="63"/>
      <c r="G109" s="63"/>
      <c r="H109" s="63"/>
      <c r="I109" s="63"/>
      <c r="J109" s="63"/>
      <c r="K109" s="63"/>
      <c r="L109" s="63"/>
      <c r="M109" s="63" t="s">
        <v>52</v>
      </c>
      <c r="N109" s="63" t="s">
        <v>53</v>
      </c>
      <c r="O109" s="63" t="s">
        <v>54</v>
      </c>
      <c r="P109" s="64" t="s">
        <v>163</v>
      </c>
      <c r="Q109" s="66">
        <v>120804600000</v>
      </c>
      <c r="R109" s="66">
        <v>0</v>
      </c>
      <c r="S109" s="66">
        <v>0</v>
      </c>
      <c r="T109" s="66">
        <v>120804600000</v>
      </c>
      <c r="U109" s="66">
        <v>0</v>
      </c>
      <c r="V109" s="66">
        <v>101389556416.94</v>
      </c>
      <c r="W109" s="66">
        <v>19415043583.060001</v>
      </c>
      <c r="X109" s="66">
        <v>89870845625.940002</v>
      </c>
      <c r="Y109" s="66">
        <v>3729593340.3899999</v>
      </c>
      <c r="Z109" s="66">
        <v>3729593340.02</v>
      </c>
      <c r="AA109" s="66">
        <v>3729593340.02</v>
      </c>
    </row>
    <row r="110" spans="1:27" ht="33.75">
      <c r="A110" s="63" t="s">
        <v>154</v>
      </c>
      <c r="B110" s="64" t="s">
        <v>155</v>
      </c>
      <c r="C110" s="65" t="s">
        <v>70</v>
      </c>
      <c r="D110" s="63" t="s">
        <v>50</v>
      </c>
      <c r="E110" s="63" t="s">
        <v>60</v>
      </c>
      <c r="F110" s="63" t="s">
        <v>60</v>
      </c>
      <c r="G110" s="63" t="s">
        <v>51</v>
      </c>
      <c r="H110" s="63" t="s">
        <v>71</v>
      </c>
      <c r="I110" s="63"/>
      <c r="J110" s="63"/>
      <c r="K110" s="63"/>
      <c r="L110" s="63"/>
      <c r="M110" s="63" t="s">
        <v>52</v>
      </c>
      <c r="N110" s="63" t="s">
        <v>53</v>
      </c>
      <c r="O110" s="63" t="s">
        <v>54</v>
      </c>
      <c r="P110" s="64" t="s">
        <v>72</v>
      </c>
      <c r="Q110" s="66">
        <v>160921516152</v>
      </c>
      <c r="R110" s="66">
        <v>0</v>
      </c>
      <c r="S110" s="66">
        <v>0</v>
      </c>
      <c r="T110" s="66">
        <v>160921516152</v>
      </c>
      <c r="U110" s="66">
        <v>160921516152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</row>
    <row r="111" spans="1:27" ht="45">
      <c r="A111" s="63" t="s">
        <v>154</v>
      </c>
      <c r="B111" s="64" t="s">
        <v>155</v>
      </c>
      <c r="C111" s="65" t="s">
        <v>156</v>
      </c>
      <c r="D111" s="63" t="s">
        <v>50</v>
      </c>
      <c r="E111" s="63" t="s">
        <v>60</v>
      </c>
      <c r="F111" s="63" t="s">
        <v>75</v>
      </c>
      <c r="G111" s="63" t="s">
        <v>51</v>
      </c>
      <c r="H111" s="63" t="s">
        <v>157</v>
      </c>
      <c r="I111" s="63"/>
      <c r="J111" s="63"/>
      <c r="K111" s="63"/>
      <c r="L111" s="63"/>
      <c r="M111" s="63" t="s">
        <v>52</v>
      </c>
      <c r="N111" s="63" t="s">
        <v>53</v>
      </c>
      <c r="O111" s="63" t="s">
        <v>54</v>
      </c>
      <c r="P111" s="64" t="s">
        <v>158</v>
      </c>
      <c r="Q111" s="66">
        <v>330168400000</v>
      </c>
      <c r="R111" s="66">
        <v>0</v>
      </c>
      <c r="S111" s="66">
        <v>0</v>
      </c>
      <c r="T111" s="66">
        <v>330168400000</v>
      </c>
      <c r="U111" s="66">
        <v>0</v>
      </c>
      <c r="V111" s="66">
        <v>330168400000</v>
      </c>
      <c r="W111" s="66">
        <v>0</v>
      </c>
      <c r="X111" s="66">
        <v>92719142098</v>
      </c>
      <c r="Y111" s="66">
        <v>57524000000</v>
      </c>
      <c r="Z111" s="66">
        <v>57524000000</v>
      </c>
      <c r="AA111" s="66">
        <v>57524000000</v>
      </c>
    </row>
    <row r="112" spans="1:27" ht="33.75">
      <c r="A112" s="63" t="s">
        <v>154</v>
      </c>
      <c r="B112" s="64" t="s">
        <v>155</v>
      </c>
      <c r="C112" s="65" t="s">
        <v>159</v>
      </c>
      <c r="D112" s="63" t="s">
        <v>50</v>
      </c>
      <c r="E112" s="63" t="s">
        <v>60</v>
      </c>
      <c r="F112" s="63" t="s">
        <v>75</v>
      </c>
      <c r="G112" s="63" t="s">
        <v>51</v>
      </c>
      <c r="H112" s="63" t="s">
        <v>124</v>
      </c>
      <c r="I112" s="63"/>
      <c r="J112" s="63"/>
      <c r="K112" s="63"/>
      <c r="L112" s="63"/>
      <c r="M112" s="63" t="s">
        <v>52</v>
      </c>
      <c r="N112" s="63" t="s">
        <v>53</v>
      </c>
      <c r="O112" s="63" t="s">
        <v>54</v>
      </c>
      <c r="P112" s="64" t="s">
        <v>160</v>
      </c>
      <c r="Q112" s="66">
        <v>765127083848</v>
      </c>
      <c r="R112" s="66">
        <v>0</v>
      </c>
      <c r="S112" s="66">
        <v>0</v>
      </c>
      <c r="T112" s="66">
        <v>765127083848</v>
      </c>
      <c r="U112" s="66">
        <v>0</v>
      </c>
      <c r="V112" s="66">
        <v>720432452297.80005</v>
      </c>
      <c r="W112" s="66">
        <v>44694631550.199997</v>
      </c>
      <c r="X112" s="66">
        <v>720432452297.80005</v>
      </c>
      <c r="Y112" s="66">
        <v>40677642</v>
      </c>
      <c r="Z112" s="66">
        <v>0</v>
      </c>
      <c r="AA112" s="66">
        <v>0</v>
      </c>
    </row>
    <row r="113" spans="1:27" ht="33.75">
      <c r="A113" s="63" t="s">
        <v>154</v>
      </c>
      <c r="B113" s="64" t="s">
        <v>155</v>
      </c>
      <c r="C113" s="65" t="s">
        <v>78</v>
      </c>
      <c r="D113" s="63" t="s">
        <v>50</v>
      </c>
      <c r="E113" s="63" t="s">
        <v>60</v>
      </c>
      <c r="F113" s="63" t="s">
        <v>75</v>
      </c>
      <c r="G113" s="63" t="s">
        <v>57</v>
      </c>
      <c r="H113" s="63" t="s">
        <v>76</v>
      </c>
      <c r="I113" s="63"/>
      <c r="J113" s="63"/>
      <c r="K113" s="63"/>
      <c r="L113" s="63"/>
      <c r="M113" s="63" t="s">
        <v>52</v>
      </c>
      <c r="N113" s="63" t="s">
        <v>53</v>
      </c>
      <c r="O113" s="63" t="s">
        <v>54</v>
      </c>
      <c r="P113" s="64" t="s">
        <v>79</v>
      </c>
      <c r="Q113" s="66">
        <v>148100000</v>
      </c>
      <c r="R113" s="66">
        <v>0</v>
      </c>
      <c r="S113" s="66">
        <v>0</v>
      </c>
      <c r="T113" s="66">
        <v>148100000</v>
      </c>
      <c r="U113" s="66">
        <v>0</v>
      </c>
      <c r="V113" s="66">
        <v>148100000</v>
      </c>
      <c r="W113" s="66">
        <v>0</v>
      </c>
      <c r="X113" s="66">
        <v>16139198</v>
      </c>
      <c r="Y113" s="66">
        <v>15873064</v>
      </c>
      <c r="Z113" s="66">
        <v>15873064</v>
      </c>
      <c r="AA113" s="66">
        <v>15873064</v>
      </c>
    </row>
    <row r="114" spans="1:27" ht="33.75">
      <c r="A114" s="63" t="s">
        <v>154</v>
      </c>
      <c r="B114" s="64" t="s">
        <v>155</v>
      </c>
      <c r="C114" s="65" t="s">
        <v>166</v>
      </c>
      <c r="D114" s="63" t="s">
        <v>50</v>
      </c>
      <c r="E114" s="63" t="s">
        <v>60</v>
      </c>
      <c r="F114" s="63" t="s">
        <v>53</v>
      </c>
      <c r="G114" s="63"/>
      <c r="H114" s="63"/>
      <c r="I114" s="63"/>
      <c r="J114" s="63"/>
      <c r="K114" s="63"/>
      <c r="L114" s="63"/>
      <c r="M114" s="63" t="s">
        <v>52</v>
      </c>
      <c r="N114" s="63" t="s">
        <v>53</v>
      </c>
      <c r="O114" s="63" t="s">
        <v>54</v>
      </c>
      <c r="P114" s="64" t="s">
        <v>167</v>
      </c>
      <c r="Q114" s="66">
        <v>21995700000</v>
      </c>
      <c r="R114" s="66">
        <v>0</v>
      </c>
      <c r="S114" s="66">
        <v>0</v>
      </c>
      <c r="T114" s="66">
        <v>21995700000</v>
      </c>
      <c r="U114" s="66">
        <v>0</v>
      </c>
      <c r="V114" s="66">
        <v>1018337425.63</v>
      </c>
      <c r="W114" s="66">
        <v>20977362574.369999</v>
      </c>
      <c r="X114" s="66">
        <v>1018337425.63</v>
      </c>
      <c r="Y114" s="66">
        <v>1018337425.63</v>
      </c>
      <c r="Z114" s="66">
        <v>982489237.59000003</v>
      </c>
      <c r="AA114" s="66">
        <v>982489237.59000003</v>
      </c>
    </row>
    <row r="115" spans="1:27" ht="33.75">
      <c r="A115" s="63" t="s">
        <v>154</v>
      </c>
      <c r="B115" s="64" t="s">
        <v>155</v>
      </c>
      <c r="C115" s="65" t="s">
        <v>81</v>
      </c>
      <c r="D115" s="63" t="s">
        <v>50</v>
      </c>
      <c r="E115" s="63" t="s">
        <v>82</v>
      </c>
      <c r="F115" s="63" t="s">
        <v>51</v>
      </c>
      <c r="G115" s="63"/>
      <c r="H115" s="63"/>
      <c r="I115" s="63"/>
      <c r="J115" s="63"/>
      <c r="K115" s="63"/>
      <c r="L115" s="63"/>
      <c r="M115" s="63" t="s">
        <v>52</v>
      </c>
      <c r="N115" s="63" t="s">
        <v>53</v>
      </c>
      <c r="O115" s="63" t="s">
        <v>54</v>
      </c>
      <c r="P115" s="64" t="s">
        <v>83</v>
      </c>
      <c r="Q115" s="66">
        <v>8500000</v>
      </c>
      <c r="R115" s="66">
        <v>0</v>
      </c>
      <c r="S115" s="66">
        <v>0</v>
      </c>
      <c r="T115" s="66">
        <v>8500000</v>
      </c>
      <c r="U115" s="66">
        <v>0</v>
      </c>
      <c r="V115" s="66">
        <v>0</v>
      </c>
      <c r="W115" s="66">
        <v>8500000</v>
      </c>
      <c r="X115" s="66">
        <v>0</v>
      </c>
      <c r="Y115" s="66">
        <v>0</v>
      </c>
      <c r="Z115" s="66">
        <v>0</v>
      </c>
      <c r="AA115" s="66">
        <v>0</v>
      </c>
    </row>
    <row r="116" spans="1:27" ht="33.75">
      <c r="A116" s="63" t="s">
        <v>154</v>
      </c>
      <c r="B116" s="64" t="s">
        <v>155</v>
      </c>
      <c r="C116" s="65" t="s">
        <v>84</v>
      </c>
      <c r="D116" s="63" t="s">
        <v>50</v>
      </c>
      <c r="E116" s="63" t="s">
        <v>82</v>
      </c>
      <c r="F116" s="63" t="s">
        <v>75</v>
      </c>
      <c r="G116" s="63" t="s">
        <v>51</v>
      </c>
      <c r="H116" s="63"/>
      <c r="I116" s="63"/>
      <c r="J116" s="63"/>
      <c r="K116" s="63"/>
      <c r="L116" s="63"/>
      <c r="M116" s="63" t="s">
        <v>52</v>
      </c>
      <c r="N116" s="63" t="s">
        <v>68</v>
      </c>
      <c r="O116" s="63" t="s">
        <v>73</v>
      </c>
      <c r="P116" s="64" t="s">
        <v>85</v>
      </c>
      <c r="Q116" s="66">
        <v>3474200000</v>
      </c>
      <c r="R116" s="66">
        <v>0</v>
      </c>
      <c r="S116" s="66">
        <v>0</v>
      </c>
      <c r="T116" s="66">
        <v>3474200000</v>
      </c>
      <c r="U116" s="66">
        <v>0</v>
      </c>
      <c r="V116" s="66">
        <v>0</v>
      </c>
      <c r="W116" s="66">
        <v>3474200000</v>
      </c>
      <c r="X116" s="66">
        <v>0</v>
      </c>
      <c r="Y116" s="66">
        <v>0</v>
      </c>
      <c r="Z116" s="66">
        <v>0</v>
      </c>
      <c r="AA116" s="66">
        <v>0</v>
      </c>
    </row>
    <row r="117" spans="1:27" ht="33.75">
      <c r="A117" s="63" t="s">
        <v>154</v>
      </c>
      <c r="B117" s="64" t="s">
        <v>155</v>
      </c>
      <c r="C117" s="65" t="s">
        <v>145</v>
      </c>
      <c r="D117" s="63" t="s">
        <v>50</v>
      </c>
      <c r="E117" s="63" t="s">
        <v>82</v>
      </c>
      <c r="F117" s="63" t="s">
        <v>142</v>
      </c>
      <c r="G117" s="63"/>
      <c r="H117" s="63"/>
      <c r="I117" s="63"/>
      <c r="J117" s="63"/>
      <c r="K117" s="63"/>
      <c r="L117" s="63"/>
      <c r="M117" s="63" t="s">
        <v>52</v>
      </c>
      <c r="N117" s="63" t="s">
        <v>53</v>
      </c>
      <c r="O117" s="63" t="s">
        <v>54</v>
      </c>
      <c r="P117" s="64" t="s">
        <v>146</v>
      </c>
      <c r="Q117" s="66">
        <v>13700000</v>
      </c>
      <c r="R117" s="66">
        <v>0</v>
      </c>
      <c r="S117" s="66">
        <v>0</v>
      </c>
      <c r="T117" s="66">
        <v>13700000</v>
      </c>
      <c r="U117" s="66">
        <v>0</v>
      </c>
      <c r="V117" s="66">
        <v>0</v>
      </c>
      <c r="W117" s="66">
        <v>13700000</v>
      </c>
      <c r="X117" s="66">
        <v>0</v>
      </c>
      <c r="Y117" s="66">
        <v>0</v>
      </c>
      <c r="Z117" s="66">
        <v>0</v>
      </c>
      <c r="AA117" s="66">
        <v>0</v>
      </c>
    </row>
    <row r="118" spans="1:27" ht="56.25">
      <c r="A118" s="63" t="s">
        <v>154</v>
      </c>
      <c r="B118" s="64" t="s">
        <v>155</v>
      </c>
      <c r="C118" s="65" t="s">
        <v>248</v>
      </c>
      <c r="D118" s="63" t="s">
        <v>86</v>
      </c>
      <c r="E118" s="63" t="s">
        <v>147</v>
      </c>
      <c r="F118" s="63" t="s">
        <v>88</v>
      </c>
      <c r="G118" s="63" t="s">
        <v>100</v>
      </c>
      <c r="H118" s="63" t="s">
        <v>241</v>
      </c>
      <c r="I118" s="63"/>
      <c r="J118" s="63"/>
      <c r="K118" s="63"/>
      <c r="L118" s="63"/>
      <c r="M118" s="63" t="s">
        <v>52</v>
      </c>
      <c r="N118" s="63" t="s">
        <v>62</v>
      </c>
      <c r="O118" s="63" t="s">
        <v>54</v>
      </c>
      <c r="P118" s="64" t="s">
        <v>242</v>
      </c>
      <c r="Q118" s="66">
        <v>324912355109</v>
      </c>
      <c r="R118" s="66">
        <v>0</v>
      </c>
      <c r="S118" s="66">
        <v>0</v>
      </c>
      <c r="T118" s="66">
        <v>324912355109</v>
      </c>
      <c r="U118" s="66">
        <v>0</v>
      </c>
      <c r="V118" s="66">
        <v>162825405499.79999</v>
      </c>
      <c r="W118" s="66">
        <v>162086949609.20001</v>
      </c>
      <c r="X118" s="66">
        <v>99786671636.800003</v>
      </c>
      <c r="Y118" s="66">
        <v>0</v>
      </c>
      <c r="Z118" s="66">
        <v>0</v>
      </c>
      <c r="AA118" s="66">
        <v>0</v>
      </c>
    </row>
    <row r="119" spans="1:27" ht="56.25">
      <c r="A119" s="63" t="s">
        <v>154</v>
      </c>
      <c r="B119" s="64" t="s">
        <v>155</v>
      </c>
      <c r="C119" s="65" t="s">
        <v>249</v>
      </c>
      <c r="D119" s="63" t="s">
        <v>86</v>
      </c>
      <c r="E119" s="63" t="s">
        <v>147</v>
      </c>
      <c r="F119" s="63" t="s">
        <v>88</v>
      </c>
      <c r="G119" s="63" t="s">
        <v>101</v>
      </c>
      <c r="H119" s="63" t="s">
        <v>241</v>
      </c>
      <c r="I119" s="63"/>
      <c r="J119" s="63"/>
      <c r="K119" s="63"/>
      <c r="L119" s="63"/>
      <c r="M119" s="63" t="s">
        <v>52</v>
      </c>
      <c r="N119" s="63" t="s">
        <v>62</v>
      </c>
      <c r="O119" s="63" t="s">
        <v>54</v>
      </c>
      <c r="P119" s="64" t="s">
        <v>242</v>
      </c>
      <c r="Q119" s="66">
        <v>150229806255</v>
      </c>
      <c r="R119" s="66">
        <v>0</v>
      </c>
      <c r="S119" s="66">
        <v>0</v>
      </c>
      <c r="T119" s="66">
        <v>150229806255</v>
      </c>
      <c r="U119" s="66">
        <v>0</v>
      </c>
      <c r="V119" s="66">
        <v>27632440762</v>
      </c>
      <c r="W119" s="66">
        <v>122597365493</v>
      </c>
      <c r="X119" s="66">
        <v>3100089924</v>
      </c>
      <c r="Y119" s="66">
        <v>3940639</v>
      </c>
      <c r="Z119" s="66">
        <v>2290373</v>
      </c>
      <c r="AA119" s="66">
        <v>2290373</v>
      </c>
    </row>
    <row r="120" spans="1:27" ht="56.25">
      <c r="A120" s="63" t="s">
        <v>154</v>
      </c>
      <c r="B120" s="64" t="s">
        <v>155</v>
      </c>
      <c r="C120" s="65" t="s">
        <v>250</v>
      </c>
      <c r="D120" s="63" t="s">
        <v>86</v>
      </c>
      <c r="E120" s="63" t="s">
        <v>147</v>
      </c>
      <c r="F120" s="63" t="s">
        <v>88</v>
      </c>
      <c r="G120" s="63" t="s">
        <v>53</v>
      </c>
      <c r="H120" s="63" t="s">
        <v>241</v>
      </c>
      <c r="I120" s="63"/>
      <c r="J120" s="63"/>
      <c r="K120" s="63"/>
      <c r="L120" s="63"/>
      <c r="M120" s="63" t="s">
        <v>52</v>
      </c>
      <c r="N120" s="63" t="s">
        <v>53</v>
      </c>
      <c r="O120" s="63" t="s">
        <v>54</v>
      </c>
      <c r="P120" s="64" t="s">
        <v>242</v>
      </c>
      <c r="Q120" s="66">
        <v>20000000000</v>
      </c>
      <c r="R120" s="66">
        <v>0</v>
      </c>
      <c r="S120" s="66">
        <v>0</v>
      </c>
      <c r="T120" s="66">
        <v>20000000000</v>
      </c>
      <c r="U120" s="66">
        <v>0</v>
      </c>
      <c r="V120" s="66">
        <v>32949105</v>
      </c>
      <c r="W120" s="66">
        <v>19967050895</v>
      </c>
      <c r="X120" s="66">
        <v>32949105</v>
      </c>
      <c r="Y120" s="66">
        <v>0</v>
      </c>
      <c r="Z120" s="66">
        <v>0</v>
      </c>
      <c r="AA120" s="66">
        <v>0</v>
      </c>
    </row>
    <row r="121" spans="1:27" ht="56.25">
      <c r="A121" s="63" t="s">
        <v>154</v>
      </c>
      <c r="B121" s="64" t="s">
        <v>155</v>
      </c>
      <c r="C121" s="65" t="s">
        <v>250</v>
      </c>
      <c r="D121" s="63" t="s">
        <v>86</v>
      </c>
      <c r="E121" s="63" t="s">
        <v>147</v>
      </c>
      <c r="F121" s="63" t="s">
        <v>88</v>
      </c>
      <c r="G121" s="63" t="s">
        <v>53</v>
      </c>
      <c r="H121" s="63" t="s">
        <v>241</v>
      </c>
      <c r="I121" s="63"/>
      <c r="J121" s="63"/>
      <c r="K121" s="63"/>
      <c r="L121" s="63"/>
      <c r="M121" s="63" t="s">
        <v>52</v>
      </c>
      <c r="N121" s="63" t="s">
        <v>62</v>
      </c>
      <c r="O121" s="63" t="s">
        <v>54</v>
      </c>
      <c r="P121" s="64" t="s">
        <v>242</v>
      </c>
      <c r="Q121" s="66">
        <v>23743838636</v>
      </c>
      <c r="R121" s="66">
        <v>0</v>
      </c>
      <c r="S121" s="66">
        <v>0</v>
      </c>
      <c r="T121" s="66">
        <v>23743838636</v>
      </c>
      <c r="U121" s="66">
        <v>0</v>
      </c>
      <c r="V121" s="66">
        <v>32949105</v>
      </c>
      <c r="W121" s="66">
        <v>23710889531</v>
      </c>
      <c r="X121" s="66">
        <v>32949105</v>
      </c>
      <c r="Y121" s="66">
        <v>0</v>
      </c>
      <c r="Z121" s="66">
        <v>0</v>
      </c>
      <c r="AA121" s="66">
        <v>0</v>
      </c>
    </row>
    <row r="122" spans="1:27">
      <c r="A122" s="63" t="s">
        <v>17</v>
      </c>
      <c r="B122" s="64" t="s">
        <v>17</v>
      </c>
      <c r="C122" s="65" t="s">
        <v>17</v>
      </c>
      <c r="D122" s="63" t="s">
        <v>17</v>
      </c>
      <c r="E122" s="63" t="s">
        <v>17</v>
      </c>
      <c r="F122" s="63" t="s">
        <v>17</v>
      </c>
      <c r="G122" s="63" t="s">
        <v>17</v>
      </c>
      <c r="H122" s="63" t="s">
        <v>17</v>
      </c>
      <c r="I122" s="63" t="s">
        <v>17</v>
      </c>
      <c r="J122" s="63" t="s">
        <v>17</v>
      </c>
      <c r="K122" s="63" t="s">
        <v>17</v>
      </c>
      <c r="L122" s="63" t="s">
        <v>17</v>
      </c>
      <c r="M122" s="63" t="s">
        <v>17</v>
      </c>
      <c r="N122" s="63" t="s">
        <v>17</v>
      </c>
      <c r="O122" s="63" t="s">
        <v>17</v>
      </c>
      <c r="P122" s="64" t="s">
        <v>17</v>
      </c>
      <c r="Q122" s="66">
        <v>5078385548615</v>
      </c>
      <c r="R122" s="66">
        <v>3948035135</v>
      </c>
      <c r="S122" s="66">
        <v>0</v>
      </c>
      <c r="T122" s="66">
        <v>5082333583750</v>
      </c>
      <c r="U122" s="66">
        <v>315631616152</v>
      </c>
      <c r="V122" s="66">
        <v>2221394221306.1602</v>
      </c>
      <c r="W122" s="66">
        <v>2545307746291.8398</v>
      </c>
      <c r="X122" s="66">
        <v>1499755282152.53</v>
      </c>
      <c r="Y122" s="66">
        <v>342990922474.98999</v>
      </c>
      <c r="Z122" s="66">
        <v>339690010931.89001</v>
      </c>
      <c r="AA122" s="66">
        <v>334670827858.76001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zoomScaleSheetLayoutView="84" workbookViewId="0">
      <selection activeCell="D30" sqref="D30"/>
    </sheetView>
  </sheetViews>
  <sheetFormatPr baseColWidth="10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30.425781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8" spans="2:9" ht="24">
      <c r="D8" s="67" t="s">
        <v>252</v>
      </c>
      <c r="E8" s="67"/>
      <c r="F8" s="67"/>
      <c r="G8" s="67"/>
      <c r="H8" s="67"/>
      <c r="I8" s="67"/>
    </row>
    <row r="12" spans="2:9" s="11" customFormat="1" ht="27.75" customHeight="1">
      <c r="B12" s="68" t="s">
        <v>0</v>
      </c>
      <c r="C12" s="68"/>
      <c r="D12" s="68"/>
      <c r="E12" s="68"/>
      <c r="F12" s="68"/>
      <c r="G12" s="68"/>
      <c r="H12" s="68"/>
      <c r="I12" s="68"/>
    </row>
    <row r="13" spans="2:9" ht="6" customHeight="1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>
      <c r="B15" s="3"/>
      <c r="C15" s="3"/>
      <c r="D15" s="3"/>
      <c r="E15" s="3"/>
      <c r="F15" s="3"/>
      <c r="G15" s="3"/>
      <c r="H15" s="3"/>
      <c r="I15" s="3"/>
    </row>
    <row r="16" spans="2:9" s="4" customFormat="1" ht="18">
      <c r="B16" s="13" t="s">
        <v>7</v>
      </c>
      <c r="C16" s="51">
        <f>+C17+C18+C19+C20+C21</f>
        <v>4327090711135</v>
      </c>
      <c r="D16" s="51">
        <f>+D17+D18+D19+D20+D21</f>
        <v>1322684857325.96</v>
      </c>
      <c r="E16" s="15">
        <f>+D16/C16</f>
        <v>0.30567532451359647</v>
      </c>
      <c r="F16" s="45">
        <f>+F17+F18+F19+F20+F21</f>
        <v>341578243904.65997</v>
      </c>
      <c r="G16" s="15">
        <f>+F16/C16</f>
        <v>7.8939469197091008E-2</v>
      </c>
      <c r="H16" s="45">
        <f>+H17+H18+H19+H20+H21</f>
        <v>333261616674.42999</v>
      </c>
      <c r="I16" s="15">
        <f>+H16/C16</f>
        <v>7.7017478699219405E-2</v>
      </c>
    </row>
    <row r="17" spans="2:9" ht="18" customHeight="1">
      <c r="B17" s="19" t="s">
        <v>8</v>
      </c>
      <c r="C17" s="52">
        <f t="shared" ref="C17:D19" si="0">+C39+C62+C84+C109+C127</f>
        <v>1755172500000</v>
      </c>
      <c r="D17" s="52">
        <f t="shared" si="0"/>
        <v>224462624341.58002</v>
      </c>
      <c r="E17" s="21">
        <f>+D17/C17</f>
        <v>0.12788636122180586</v>
      </c>
      <c r="F17" s="46">
        <f>+F39+F62+F84+F109+F127</f>
        <v>222932307642.58002</v>
      </c>
      <c r="G17" s="21">
        <f t="shared" ref="G17:G21" si="1">+F17/C17</f>
        <v>0.12701447159329354</v>
      </c>
      <c r="H17" s="46">
        <f>+H39+H62+H84+H109+H127</f>
        <v>217691749903.83002</v>
      </c>
      <c r="I17" s="22">
        <f t="shared" ref="I17:I21" si="2">+H17/C17</f>
        <v>0.12402869228171591</v>
      </c>
    </row>
    <row r="18" spans="2:9" ht="18" customHeight="1">
      <c r="B18" s="23" t="s">
        <v>13</v>
      </c>
      <c r="C18" s="53">
        <f t="shared" si="0"/>
        <v>579586824000</v>
      </c>
      <c r="D18" s="53">
        <f t="shared" si="0"/>
        <v>214452109345.75</v>
      </c>
      <c r="E18" s="25">
        <f t="shared" ref="E18:E19" si="3">+D18/C18</f>
        <v>0.37000860003289171</v>
      </c>
      <c r="F18" s="47">
        <f>+F40+F63+F85+F110+F128</f>
        <v>30925678778.029995</v>
      </c>
      <c r="G18" s="25">
        <f t="shared" si="1"/>
        <v>5.3358146695946962E-2</v>
      </c>
      <c r="H18" s="47">
        <f>+H40+H63+H85+H110+H128</f>
        <v>30637505499.499996</v>
      </c>
      <c r="I18" s="26">
        <f>+H18/C18</f>
        <v>5.2860942020828264E-2</v>
      </c>
    </row>
    <row r="19" spans="2:9" ht="18" customHeight="1">
      <c r="B19" s="23" t="s">
        <v>14</v>
      </c>
      <c r="C19" s="53">
        <f t="shared" si="0"/>
        <v>1869988967135</v>
      </c>
      <c r="D19" s="53">
        <f t="shared" si="0"/>
        <v>853172737692.95007</v>
      </c>
      <c r="E19" s="25">
        <f t="shared" si="3"/>
        <v>0.45624479752952307</v>
      </c>
      <c r="F19" s="47">
        <f>+F41+F64+F86+F111+F129</f>
        <v>80476340012.319992</v>
      </c>
      <c r="G19" s="25">
        <f t="shared" si="1"/>
        <v>4.3035729850116368E-2</v>
      </c>
      <c r="H19" s="47">
        <f>+H41+H64+H86+H111+H129</f>
        <v>79910611867.009995</v>
      </c>
      <c r="I19" s="26">
        <f t="shared" si="2"/>
        <v>4.2733199645258124E-2</v>
      </c>
    </row>
    <row r="20" spans="2:9" ht="36" customHeight="1">
      <c r="B20" s="27" t="s">
        <v>9</v>
      </c>
      <c r="C20" s="53">
        <f>+C87</f>
        <v>96251351000</v>
      </c>
      <c r="D20" s="53">
        <f>+D87</f>
        <v>23578926719.630001</v>
      </c>
      <c r="E20" s="28">
        <f>+D20/C20</f>
        <v>0.24497242350011275</v>
      </c>
      <c r="F20" s="47">
        <f>+F87</f>
        <v>2980654161.6799998</v>
      </c>
      <c r="G20" s="28">
        <f t="shared" si="1"/>
        <v>3.0967400776327803E-2</v>
      </c>
      <c r="H20" s="47">
        <f>+H87</f>
        <v>859617397.03999996</v>
      </c>
      <c r="I20" s="29">
        <f t="shared" si="2"/>
        <v>8.9309644811115425E-3</v>
      </c>
    </row>
    <row r="21" spans="2:9" ht="36.75" customHeight="1">
      <c r="B21" s="27" t="s">
        <v>15</v>
      </c>
      <c r="C21" s="54">
        <f>+C42+C65+C88+C112+C130</f>
        <v>26091069000</v>
      </c>
      <c r="D21" s="54">
        <f>+D42+D65+D88+D112+D130</f>
        <v>7018459226.0500002</v>
      </c>
      <c r="E21" s="35">
        <f>+D21/C21</f>
        <v>0.26899853072520719</v>
      </c>
      <c r="F21" s="48">
        <f>+F42+F65+F88+F112+F130</f>
        <v>4263263310.0500002</v>
      </c>
      <c r="G21" s="35">
        <f t="shared" si="1"/>
        <v>0.16339933446383512</v>
      </c>
      <c r="H21" s="48">
        <f>+H42+H65+H88+H112+H130</f>
        <v>4162132007.0500002</v>
      </c>
      <c r="I21" s="36">
        <f t="shared" si="2"/>
        <v>0.1595232455615368</v>
      </c>
    </row>
    <row r="22" spans="2:9" ht="30" customHeight="1">
      <c r="B22" s="40" t="s">
        <v>171</v>
      </c>
      <c r="C22" s="41">
        <f>+C43+C89+C66</f>
        <v>0</v>
      </c>
      <c r="D22" s="41">
        <f>+D43+D89+D66</f>
        <v>0</v>
      </c>
      <c r="E22" s="42">
        <v>0</v>
      </c>
      <c r="F22" s="41">
        <f>+F43+F89+F66</f>
        <v>0</v>
      </c>
      <c r="G22" s="43">
        <v>0</v>
      </c>
      <c r="H22" s="41">
        <f>+H43+H89+H66</f>
        <v>0</v>
      </c>
      <c r="I22" s="44">
        <v>0</v>
      </c>
    </row>
    <row r="23" spans="2:9" s="4" customFormat="1" ht="18">
      <c r="B23" s="13" t="s">
        <v>10</v>
      </c>
      <c r="C23" s="51">
        <f>+C44+C67+C90+C113+C131</f>
        <v>755242872615</v>
      </c>
      <c r="D23" s="51">
        <f>+D44+D67+D90+D113+D131</f>
        <v>177070424826.57001</v>
      </c>
      <c r="E23" s="15">
        <f>+D23/C23</f>
        <v>0.23445494323365187</v>
      </c>
      <c r="F23" s="45">
        <f>+F44+F67+F90+F113+F131</f>
        <v>1412678570.3299999</v>
      </c>
      <c r="G23" s="15">
        <f>+F23/C23</f>
        <v>1.8704957326358522E-3</v>
      </c>
      <c r="H23" s="45">
        <f>+H44+H67+H90+H113+H131</f>
        <v>1409211184.3299999</v>
      </c>
      <c r="I23" s="15">
        <f>+H23/C23</f>
        <v>1.8659046452840519E-3</v>
      </c>
    </row>
    <row r="24" spans="2:9" ht="6" customHeight="1">
      <c r="B24" s="3"/>
      <c r="C24" s="55"/>
      <c r="D24" s="55"/>
      <c r="E24" s="5"/>
      <c r="F24" s="49"/>
      <c r="G24" s="5"/>
      <c r="H24" s="49"/>
      <c r="I24" s="5"/>
    </row>
    <row r="25" spans="2:9" s="4" customFormat="1" ht="18">
      <c r="B25" s="16" t="s">
        <v>11</v>
      </c>
      <c r="C25" s="56">
        <f>+C23+C16+C22</f>
        <v>5082333583750</v>
      </c>
      <c r="D25" s="56">
        <f>+D23+D16+D22</f>
        <v>1499755282152.53</v>
      </c>
      <c r="E25" s="18">
        <f>+D25/C25</f>
        <v>0.29509186231847762</v>
      </c>
      <c r="F25" s="50">
        <f>+F23+F16+F22</f>
        <v>342990922474.98999</v>
      </c>
      <c r="G25" s="18">
        <f>+F25/C25</f>
        <v>6.7486896879742811E-2</v>
      </c>
      <c r="H25" s="50">
        <f>+H23+H16+H22</f>
        <v>334670827858.76001</v>
      </c>
      <c r="I25" s="18">
        <f>+H25/C25</f>
        <v>6.5849834990922243E-2</v>
      </c>
    </row>
    <row r="27" spans="2:9">
      <c r="C27" s="12"/>
      <c r="D27" s="12"/>
      <c r="E27" s="12"/>
      <c r="F27" s="12"/>
      <c r="G27" s="12"/>
      <c r="H27" s="12"/>
      <c r="I27" s="12"/>
    </row>
    <row r="28" spans="2:9">
      <c r="C28" s="12"/>
      <c r="D28" s="12"/>
      <c r="E28" s="12"/>
      <c r="F28" s="12"/>
      <c r="G28" s="12"/>
      <c r="H28" s="12"/>
      <c r="I28" s="12"/>
    </row>
    <row r="32" spans="2:9" ht="24">
      <c r="B32" s="6"/>
      <c r="C32" s="6"/>
      <c r="D32" s="67" t="s">
        <v>252</v>
      </c>
      <c r="E32" s="67"/>
      <c r="F32" s="67"/>
      <c r="G32" s="67"/>
      <c r="H32" s="67"/>
      <c r="I32" s="67"/>
    </row>
    <row r="36" spans="2:9" ht="18" customHeight="1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>
      <c r="B37" s="8"/>
      <c r="C37" s="8"/>
      <c r="D37" s="8"/>
      <c r="E37" s="8"/>
      <c r="F37" s="8"/>
      <c r="G37" s="8"/>
      <c r="H37" s="8"/>
      <c r="I37" s="8"/>
    </row>
    <row r="38" spans="2:9" ht="18" customHeight="1">
      <c r="B38" s="13" t="s">
        <v>7</v>
      </c>
      <c r="C38" s="14">
        <f>SUM(C39:C42)</f>
        <v>148445969000</v>
      </c>
      <c r="D38" s="14">
        <f>SUM(D39:D42)</f>
        <v>31558315177.440002</v>
      </c>
      <c r="E38" s="15">
        <f t="shared" ref="E38" si="4">+D38/C38</f>
        <v>0.21259125720982025</v>
      </c>
      <c r="F38" s="14">
        <f>+F39+F40+F41+F42</f>
        <v>6915633390.04</v>
      </c>
      <c r="G38" s="15">
        <f t="shared" ref="G38" si="5">+F38/C38</f>
        <v>4.6586872224465725E-2</v>
      </c>
      <c r="H38" s="14">
        <f>+H39+H40+H41+H42</f>
        <v>6915633390.04</v>
      </c>
      <c r="I38" s="15">
        <f t="shared" ref="I38" si="6">+H38/C38</f>
        <v>4.6586872224465725E-2</v>
      </c>
    </row>
    <row r="39" spans="2:9" ht="18" customHeight="1">
      <c r="B39" s="19" t="s">
        <v>8</v>
      </c>
      <c r="C39" s="20">
        <f>SUM(REP_EPG034_EjecucionPresupuesta!T5:T9)</f>
        <v>46563600000</v>
      </c>
      <c r="D39" s="20">
        <f>SUM(REP_EPG034_EjecucionPresupuesta!X5:X9)</f>
        <v>5861827005</v>
      </c>
      <c r="E39" s="21">
        <f>+D39/C39</f>
        <v>0.12588861267170065</v>
      </c>
      <c r="F39" s="20">
        <f>SUM(REP_EPG034_EjecucionPresupuesta!Y5:Y9)</f>
        <v>5861827005</v>
      </c>
      <c r="G39" s="21">
        <f>+F39/C39</f>
        <v>0.12588861267170065</v>
      </c>
      <c r="H39" s="20">
        <f>SUM(REP_EPG034_EjecucionPresupuesta!AA5:AA9)</f>
        <v>5861827005</v>
      </c>
      <c r="I39" s="22">
        <f>+H39/C39</f>
        <v>0.12588861267170065</v>
      </c>
    </row>
    <row r="40" spans="2:9" ht="18" customHeight="1">
      <c r="B40" s="23" t="s">
        <v>13</v>
      </c>
      <c r="C40" s="24">
        <f>SUM(REP_EPG034_EjecucionPresupuesta!T10:T11)</f>
        <v>22774100000</v>
      </c>
      <c r="D40" s="24">
        <f>SUM(REP_EPG034_EjecucionPresupuesta!X10:X11)</f>
        <v>13904922362.440001</v>
      </c>
      <c r="E40" s="25">
        <f>+D40/C40</f>
        <v>0.61055858903052151</v>
      </c>
      <c r="F40" s="24">
        <f>SUM(REP_EPG034_EjecucionPresupuesta!Y10:Y11)</f>
        <v>593555784.13999999</v>
      </c>
      <c r="G40" s="25">
        <f>+F40/C40</f>
        <v>2.6062754802165616E-2</v>
      </c>
      <c r="H40" s="24">
        <f>SUM(REP_EPG034_EjecucionPresupuesta!AA10:AA11)</f>
        <v>593555784.13999999</v>
      </c>
      <c r="I40" s="26">
        <f>+H40/C40</f>
        <v>2.6062754802165616E-2</v>
      </c>
    </row>
    <row r="41" spans="2:9" ht="18" customHeight="1">
      <c r="B41" s="23" t="s">
        <v>14</v>
      </c>
      <c r="C41" s="24">
        <f>SUM(REP_EPG034_EjecucionPresupuesta!T12:T19)</f>
        <v>78538700000</v>
      </c>
      <c r="D41" s="24">
        <f>SUM(REP_EPG034_EjecucionPresupuesta!X12:X19)</f>
        <v>11791565810</v>
      </c>
      <c r="E41" s="25">
        <f>+D41/C41</f>
        <v>0.15013701283571029</v>
      </c>
      <c r="F41" s="24">
        <f>SUM(REP_EPG034_EjecucionPresupuesta!Y12:Y19)</f>
        <v>460250600.89999998</v>
      </c>
      <c r="G41" s="25">
        <f>+F41/C41</f>
        <v>5.8601759502003468E-3</v>
      </c>
      <c r="H41" s="24">
        <f>SUM(REP_EPG034_EjecucionPresupuesta!AA12:AA19)</f>
        <v>460250600.89999998</v>
      </c>
      <c r="I41" s="26">
        <f>+H41/C41</f>
        <v>5.8601759502003468E-3</v>
      </c>
    </row>
    <row r="42" spans="2:9" ht="30" customHeight="1">
      <c r="B42" s="30" t="s">
        <v>15</v>
      </c>
      <c r="C42" s="34">
        <f>SUM(REP_EPG034_EjecucionPresupuesta!T20:T22)</f>
        <v>569569000</v>
      </c>
      <c r="D42" s="34">
        <f>SUM(REP_EPG034_EjecucionPresupuesta!X20:X22)</f>
        <v>0</v>
      </c>
      <c r="E42" s="37">
        <f>+D42/C42</f>
        <v>0</v>
      </c>
      <c r="F42" s="34">
        <f>SUM(REP_EPG034_EjecucionPresupuesta!Y20:Y22)</f>
        <v>0</v>
      </c>
      <c r="G42" s="39">
        <f>+F42/C42</f>
        <v>0</v>
      </c>
      <c r="H42" s="34">
        <f>SUM(REP_EPG034_EjecucionPresupuesta!AA20:AA22)</f>
        <v>0</v>
      </c>
      <c r="I42" s="38">
        <f>+H42/C42</f>
        <v>0</v>
      </c>
    </row>
    <row r="43" spans="2:9" ht="30" customHeight="1">
      <c r="B43" s="40" t="s">
        <v>171</v>
      </c>
      <c r="C43" s="41">
        <v>0</v>
      </c>
      <c r="D43" s="41">
        <f>SUM(REP_EPG034_EjecucionPresupuesta!X22)</f>
        <v>0</v>
      </c>
      <c r="E43" s="42">
        <v>0</v>
      </c>
      <c r="F43" s="41">
        <f>SUM(REP_EPG034_EjecucionPresupuesta!Y22)</f>
        <v>0</v>
      </c>
      <c r="G43" s="43">
        <v>0</v>
      </c>
      <c r="H43" s="41">
        <f>SUM(REP_EPG034_EjecucionPresupuesta!AA22)</f>
        <v>0</v>
      </c>
      <c r="I43" s="44">
        <v>0</v>
      </c>
    </row>
    <row r="44" spans="2:9" ht="18" customHeight="1">
      <c r="B44" s="13" t="s">
        <v>10</v>
      </c>
      <c r="C44" s="14">
        <f>SUM(REP_EPG034_EjecucionPresupuesta!T23:T42)</f>
        <v>63041027979</v>
      </c>
      <c r="D44" s="14">
        <f>SUM(REP_EPG034_EjecucionPresupuesta!X23:X42)</f>
        <v>31898877994</v>
      </c>
      <c r="E44" s="15">
        <f>+D44/C44</f>
        <v>0.50600186920533785</v>
      </c>
      <c r="F44" s="14">
        <f>SUM(REP_EPG034_EjecucionPresupuesta!Y23:Y42)</f>
        <v>1080223989.3299999</v>
      </c>
      <c r="G44" s="15">
        <f>+F44/C44</f>
        <v>1.7135253404970494E-2</v>
      </c>
      <c r="H44" s="14">
        <f>SUM(REP_EPG034_EjecucionPresupuesta!AA23:AA42)</f>
        <v>1080223989.3299999</v>
      </c>
      <c r="I44" s="15">
        <f>+H44/C44</f>
        <v>1.7135253404970494E-2</v>
      </c>
    </row>
    <row r="45" spans="2:9" ht="6" customHeight="1">
      <c r="B45" s="3"/>
      <c r="C45" s="3"/>
      <c r="D45" s="3"/>
      <c r="E45" s="5"/>
      <c r="F45" s="3"/>
      <c r="G45" s="5"/>
      <c r="H45" s="3"/>
      <c r="I45" s="5"/>
    </row>
    <row r="46" spans="2:9" ht="18" customHeight="1">
      <c r="B46" s="16" t="s">
        <v>11</v>
      </c>
      <c r="C46" s="17">
        <f>+C44+C38+C43</f>
        <v>211486996979</v>
      </c>
      <c r="D46" s="17">
        <f>+D44+D38+D43</f>
        <v>63457193171.440002</v>
      </c>
      <c r="E46" s="18">
        <f>+D46/C46</f>
        <v>0.30005245749336118</v>
      </c>
      <c r="F46" s="17">
        <f>+F44+F38+F43</f>
        <v>7995857379.3699999</v>
      </c>
      <c r="G46" s="18">
        <f>+F46/C46</f>
        <v>3.7807796666401973E-2</v>
      </c>
      <c r="H46" s="17">
        <f>+H44+H38+H43</f>
        <v>7995857379.3699999</v>
      </c>
      <c r="I46" s="18">
        <f>+H46/C46</f>
        <v>3.7807796666401973E-2</v>
      </c>
    </row>
    <row r="48" spans="2:9">
      <c r="E48" s="9"/>
    </row>
    <row r="49" spans="2:9">
      <c r="E49" s="9"/>
    </row>
    <row r="50" spans="2:9">
      <c r="E50" s="9"/>
    </row>
    <row r="54" spans="2:9" ht="24">
      <c r="D54" s="67" t="s">
        <v>252</v>
      </c>
      <c r="E54" s="67"/>
      <c r="F54" s="67"/>
      <c r="G54" s="67"/>
      <c r="H54" s="67"/>
      <c r="I54" s="67"/>
    </row>
    <row r="58" spans="2:9" ht="16.5">
      <c r="B58" s="1"/>
      <c r="C58" s="1"/>
      <c r="D58" s="1"/>
      <c r="E58" s="1"/>
      <c r="F58" s="1"/>
      <c r="G58" s="1"/>
      <c r="H58" s="1"/>
      <c r="I58" s="1"/>
    </row>
    <row r="59" spans="2:9" ht="21" customHeight="1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>
      <c r="B60" s="3"/>
      <c r="C60" s="3"/>
      <c r="D60" s="3"/>
      <c r="E60" s="3"/>
      <c r="F60" s="3"/>
      <c r="G60" s="3"/>
      <c r="H60" s="3"/>
      <c r="I60" s="3"/>
    </row>
    <row r="61" spans="2:9" ht="18" customHeight="1">
      <c r="B61" s="13" t="s">
        <v>7</v>
      </c>
      <c r="C61" s="14">
        <f>SUM(C62:C65)</f>
        <v>682283800000</v>
      </c>
      <c r="D61" s="14">
        <f>+D62+D63+D64+D65</f>
        <v>101136474094.29001</v>
      </c>
      <c r="E61" s="15">
        <f>+D61/C61</f>
        <v>0.14823226653525998</v>
      </c>
      <c r="F61" s="14">
        <f>+F62+F63+F64+F65</f>
        <v>41879442247.349998</v>
      </c>
      <c r="G61" s="15">
        <f>+F61/C61</f>
        <v>6.1381264288189165E-2</v>
      </c>
      <c r="H61" s="14">
        <f>+H62+H63+H64+H65</f>
        <v>41772558568.349998</v>
      </c>
      <c r="I61" s="15">
        <f>+H61/C61</f>
        <v>6.1224608540243808E-2</v>
      </c>
    </row>
    <row r="62" spans="2:9" ht="18" customHeight="1">
      <c r="B62" s="19" t="s">
        <v>8</v>
      </c>
      <c r="C62" s="20">
        <f>SUM(REP_EPG034_EjecucionPresupuesta!T43:T50)</f>
        <v>237227900000</v>
      </c>
      <c r="D62" s="20">
        <f>SUM(REP_EPG034_EjecucionPresupuesta!X43:X50)</f>
        <v>25973847686</v>
      </c>
      <c r="E62" s="21">
        <f>+D62/C62</f>
        <v>0.10948900903308591</v>
      </c>
      <c r="F62" s="20">
        <f>SUM(REP_EPG034_EjecucionPresupuesta!Y43:Y50)</f>
        <v>25973847686</v>
      </c>
      <c r="G62" s="21">
        <f>+F62/C62</f>
        <v>0.10948900903308591</v>
      </c>
      <c r="H62" s="20">
        <f>SUM(REP_EPG034_EjecucionPresupuesta!AA43:AA50)</f>
        <v>25973847686</v>
      </c>
      <c r="I62" s="22">
        <f>+H62/C62</f>
        <v>0.10948900903308591</v>
      </c>
    </row>
    <row r="63" spans="2:9" ht="18" customHeight="1">
      <c r="B63" s="23" t="s">
        <v>13</v>
      </c>
      <c r="C63" s="24">
        <f>SUM(REP_EPG034_EjecucionPresupuesta!T51:T52)</f>
        <v>147778300000</v>
      </c>
      <c r="D63" s="24">
        <f>SUM(REP_EPG034_EjecucionPresupuesta!X51:X52)</f>
        <v>63160878897.290001</v>
      </c>
      <c r="E63" s="25">
        <f>+D63/C63</f>
        <v>0.42740293329460416</v>
      </c>
      <c r="F63" s="24">
        <f>SUM(REP_EPG034_EjecucionPresupuesta!Y51:Y52)</f>
        <v>3908027200.3499999</v>
      </c>
      <c r="G63" s="25">
        <f>+F63/C63</f>
        <v>2.6445203391499292E-2</v>
      </c>
      <c r="H63" s="24">
        <f>SUM(REP_EPG034_EjecucionPresupuesta!AA51:AA52)</f>
        <v>3902274824.3499999</v>
      </c>
      <c r="I63" s="26">
        <f>+H63/C63</f>
        <v>2.6406277676424752E-2</v>
      </c>
    </row>
    <row r="64" spans="2:9" ht="18" customHeight="1">
      <c r="B64" s="23" t="s">
        <v>14</v>
      </c>
      <c r="C64" s="24">
        <f>SUM(REP_EPG034_EjecucionPresupuesta!T53:T61)</f>
        <v>292294300000</v>
      </c>
      <c r="D64" s="24">
        <f>SUM(REP_EPG034_EjecucionPresupuesta!X53:X61)</f>
        <v>11291400994</v>
      </c>
      <c r="E64" s="25">
        <f>+D64/C64</f>
        <v>3.8630246959998879E-2</v>
      </c>
      <c r="F64" s="24">
        <f>SUM(REP_EPG034_EjecucionPresupuesta!Y53:Y61)</f>
        <v>11291400994</v>
      </c>
      <c r="G64" s="25">
        <f>+F64/C64</f>
        <v>3.8630246959998879E-2</v>
      </c>
      <c r="H64" s="24">
        <f>SUM(REP_EPG034_EjecucionPresupuesta!AA53:AA61)</f>
        <v>11291400994</v>
      </c>
      <c r="I64" s="26">
        <f>+H64/C64</f>
        <v>3.8630246959998879E-2</v>
      </c>
    </row>
    <row r="65" spans="2:9" ht="30" customHeight="1">
      <c r="B65" s="30" t="s">
        <v>15</v>
      </c>
      <c r="C65" s="34">
        <f>SUM(REP_EPG034_EjecucionPresupuesta!T62:T63)</f>
        <v>4983300000</v>
      </c>
      <c r="D65" s="34">
        <f>SUM(REP_EPG034_EjecucionPresupuesta!X62:X63)</f>
        <v>710346517</v>
      </c>
      <c r="E65" s="37">
        <f>+D65/C65</f>
        <v>0.14254540505287661</v>
      </c>
      <c r="F65" s="34">
        <f>SUM(REP_EPG034_EjecucionPresupuesta!Y62:Y63)</f>
        <v>706166367</v>
      </c>
      <c r="G65" s="37">
        <f>+F65/C65</f>
        <v>0.14170657335500572</v>
      </c>
      <c r="H65" s="34">
        <f>SUM(REP_EPG034_EjecucionPresupuesta!AA62:AA63)</f>
        <v>605035064</v>
      </c>
      <c r="I65" s="38">
        <f>+H65/C65</f>
        <v>0.12141253065237895</v>
      </c>
    </row>
    <row r="66" spans="2:9" ht="30" customHeight="1">
      <c r="B66" s="40" t="s">
        <v>171</v>
      </c>
      <c r="C66" s="41">
        <v>0</v>
      </c>
      <c r="D66" s="41">
        <v>0</v>
      </c>
      <c r="E66" s="42">
        <v>0</v>
      </c>
      <c r="F66" s="41">
        <v>0</v>
      </c>
      <c r="G66" s="43">
        <v>0</v>
      </c>
      <c r="H66" s="41">
        <v>0</v>
      </c>
      <c r="I66" s="44">
        <v>0</v>
      </c>
    </row>
    <row r="67" spans="2:9" ht="18" customHeight="1">
      <c r="B67" s="13" t="s">
        <v>10</v>
      </c>
      <c r="C67" s="14">
        <f>SUM(REP_EPG034_EjecucionPresupuesta!T64:T70)</f>
        <v>153838844636</v>
      </c>
      <c r="D67" s="14">
        <f>SUM(REP_EPG034_EjecucionPresupuesta!X64:X70)</f>
        <v>38593895369.770004</v>
      </c>
      <c r="E67" s="15">
        <f>+D67/C67</f>
        <v>0.25087223880995402</v>
      </c>
      <c r="F67" s="14">
        <f>SUM(REP_EPG034_EjecucionPresupuesta!Y64:Y70)</f>
        <v>244007275</v>
      </c>
      <c r="G67" s="15">
        <f>+F67/C67</f>
        <v>1.5861226439742749E-3</v>
      </c>
      <c r="H67" s="14">
        <f>SUM(REP_EPG034_EjecucionPresupuesta!AA64:AA70)</f>
        <v>242190155</v>
      </c>
      <c r="I67" s="15">
        <f>+H67/C67</f>
        <v>1.5743108027952831E-3</v>
      </c>
    </row>
    <row r="68" spans="2:9" ht="6" customHeight="1">
      <c r="B68" s="3"/>
      <c r="C68" s="3"/>
      <c r="D68" s="3"/>
      <c r="E68" s="5"/>
      <c r="F68" s="3"/>
      <c r="G68" s="5"/>
      <c r="H68" s="3"/>
      <c r="I68" s="5"/>
    </row>
    <row r="69" spans="2:9" ht="18" customHeight="1">
      <c r="B69" s="16" t="s">
        <v>11</v>
      </c>
      <c r="C69" s="17">
        <f>+C67+C61+C66</f>
        <v>836122644636</v>
      </c>
      <c r="D69" s="17">
        <f>+D67+D61+D66</f>
        <v>139730369464.06</v>
      </c>
      <c r="E69" s="18">
        <f>+D69/C69</f>
        <v>0.16711707350647179</v>
      </c>
      <c r="F69" s="17">
        <f>+F67+F61+F66</f>
        <v>42123449522.349998</v>
      </c>
      <c r="G69" s="18">
        <f>+F69/C69</f>
        <v>5.0379510461277054E-2</v>
      </c>
      <c r="H69" s="17">
        <f>+H67+H61+H66</f>
        <v>42014748723.349998</v>
      </c>
      <c r="I69" s="18">
        <f>+H69/C69</f>
        <v>5.024950465447664E-2</v>
      </c>
    </row>
    <row r="73" spans="2:9" hidden="1"/>
    <row r="77" spans="2:9" ht="24">
      <c r="B77" s="6"/>
      <c r="C77" s="6"/>
      <c r="D77" s="67" t="s">
        <v>252</v>
      </c>
      <c r="E77" s="67"/>
      <c r="F77" s="67"/>
      <c r="G77" s="67"/>
      <c r="H77" s="67"/>
      <c r="I77" s="67"/>
    </row>
    <row r="81" spans="2:9" ht="18" customHeight="1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>
      <c r="B82" s="8"/>
      <c r="C82" s="8"/>
      <c r="D82" s="8"/>
      <c r="E82" s="8"/>
      <c r="F82" s="8"/>
      <c r="G82" s="8"/>
      <c r="H82" s="8"/>
      <c r="I82" s="8"/>
    </row>
    <row r="83" spans="2:9" ht="18" customHeight="1">
      <c r="B83" s="13" t="s">
        <v>7</v>
      </c>
      <c r="C83" s="14">
        <f>SUM(C84:C88)</f>
        <v>1932451007000</v>
      </c>
      <c r="D83" s="14">
        <f>+D84+D85+D86+D87+D88</f>
        <v>260770307930.62</v>
      </c>
      <c r="E83" s="15">
        <f t="shared" ref="E83" si="7">+D83/C83</f>
        <v>0.13494277836075561</v>
      </c>
      <c r="F83" s="14">
        <f>+F84+F85+F86+F87+F88</f>
        <v>219036119677.28998</v>
      </c>
      <c r="G83" s="15">
        <f t="shared" ref="G83" si="8">+F83/C83</f>
        <v>0.11334627314424328</v>
      </c>
      <c r="H83" s="14">
        <f>+H84+H85+H86+H87+H88</f>
        <v>211001574570.39999</v>
      </c>
      <c r="I83" s="15">
        <f t="shared" ref="I83" si="9">+H83/C83</f>
        <v>0.10918857647934149</v>
      </c>
    </row>
    <row r="84" spans="2:9" ht="18" customHeight="1">
      <c r="B84" s="19" t="s">
        <v>8</v>
      </c>
      <c r="C84" s="20">
        <f>SUM(REP_EPG034_EjecucionPresupuesta!T71:T73)</f>
        <v>1382475700000</v>
      </c>
      <c r="D84" s="20">
        <f>SUM(REP_EPG034_EjecucionPresupuesta!X71:X73)</f>
        <v>182490304849.58002</v>
      </c>
      <c r="E84" s="21">
        <f>+D84/C84</f>
        <v>0.13200254069534822</v>
      </c>
      <c r="F84" s="20">
        <f>SUM(REP_EPG034_EjecucionPresupuesta!Y71:Y73)</f>
        <v>180959988150.58002</v>
      </c>
      <c r="G84" s="21">
        <f>+F84/C84</f>
        <v>0.13089560138422687</v>
      </c>
      <c r="H84" s="20">
        <f>SUM(REP_EPG034_EjecucionPresupuesta!AA71:AA73)</f>
        <v>175801891247.83002</v>
      </c>
      <c r="I84" s="22">
        <f>+H84/C84</f>
        <v>0.12716454346924869</v>
      </c>
    </row>
    <row r="85" spans="2:9" ht="18" customHeight="1">
      <c r="B85" s="23" t="s">
        <v>13</v>
      </c>
      <c r="C85" s="24">
        <f>SUM(REP_EPG034_EjecucionPresupuesta!T74:T76)</f>
        <v>269397924000</v>
      </c>
      <c r="D85" s="24">
        <f>SUM(REP_EPG034_EjecucionPresupuesta!X74:X76)</f>
        <v>36444119423.839996</v>
      </c>
      <c r="E85" s="25">
        <f>+D85/C85</f>
        <v>0.13527988220072548</v>
      </c>
      <c r="F85" s="24">
        <f>SUM(REP_EPG034_EjecucionPresupuesta!Y74:Y76)</f>
        <v>21851766704.459999</v>
      </c>
      <c r="G85" s="25">
        <f>+F85/C85</f>
        <v>8.1113344824661676E-2</v>
      </c>
      <c r="H85" s="24">
        <f>SUM(REP_EPG034_EjecucionPresupuesta!AA74:AA76)</f>
        <v>21576553027.959999</v>
      </c>
      <c r="I85" s="26">
        <f>+H85/C85</f>
        <v>8.009175686134834E-2</v>
      </c>
    </row>
    <row r="86" spans="2:9" ht="18" customHeight="1">
      <c r="B86" s="23" t="s">
        <v>14</v>
      </c>
      <c r="C86" s="34">
        <f>SUM(REP_EPG034_EjecucionPresupuesta!T77:T84)</f>
        <v>167574032000</v>
      </c>
      <c r="D86" s="34">
        <f>SUM(REP_EPG034_EjecucionPresupuesta!X77:X84)</f>
        <v>11948844228.52</v>
      </c>
      <c r="E86" s="37">
        <f>+D86/C86</f>
        <v>7.1304867979306005E-2</v>
      </c>
      <c r="F86" s="34">
        <f>SUM(REP_EPG034_EjecucionPresupuesta!Y77:Y84)</f>
        <v>9686613717.5200005</v>
      </c>
      <c r="G86" s="37">
        <f>+F86/C86</f>
        <v>5.780498089059527E-2</v>
      </c>
      <c r="H86" s="34">
        <f>SUM(REP_EPG034_EjecucionPresupuesta!AA77:AA84)</f>
        <v>9206415954.5200005</v>
      </c>
      <c r="I86" s="38">
        <f>+H86/C86</f>
        <v>5.493939511176768E-2</v>
      </c>
    </row>
    <row r="87" spans="2:9" ht="37.5" customHeight="1">
      <c r="B87" s="27" t="s">
        <v>251</v>
      </c>
      <c r="C87" s="34">
        <f>SUM(REP_EPG034_EjecucionPresupuesta!T85:T85)</f>
        <v>96251351000</v>
      </c>
      <c r="D87" s="34">
        <f>SUM(REP_EPG034_EjecucionPresupuesta!X85)</f>
        <v>23578926719.630001</v>
      </c>
      <c r="E87" s="37">
        <f>+D87/C87</f>
        <v>0.24497242350011275</v>
      </c>
      <c r="F87" s="34">
        <f>SUM(REP_EPG034_EjecucionPresupuesta!Y85)</f>
        <v>2980654161.6799998</v>
      </c>
      <c r="G87" s="37">
        <f>+F87/C87</f>
        <v>3.0967400776327803E-2</v>
      </c>
      <c r="H87" s="34">
        <f>SUM(REP_EPG034_EjecucionPresupuesta!AA85)</f>
        <v>859617397.03999996</v>
      </c>
      <c r="I87" s="38">
        <f>+H87/C87</f>
        <v>8.9309644811115425E-3</v>
      </c>
    </row>
    <row r="88" spans="2:9" ht="30" customHeight="1">
      <c r="B88" s="30" t="s">
        <v>15</v>
      </c>
      <c r="C88" s="34">
        <f>SUM(REP_EPG034_EjecucionPresupuesta!T86:T90)</f>
        <v>16752000000</v>
      </c>
      <c r="D88" s="34">
        <f>SUM(REP_EPG034_EjecucionPresupuesta!X86:X90)</f>
        <v>6308112709.0500002</v>
      </c>
      <c r="E88" s="37">
        <f>+D88/C88</f>
        <v>0.37655878158130374</v>
      </c>
      <c r="F88" s="34">
        <f>SUM(REP_EPG034_EjecucionPresupuesta!Y86:Y90)</f>
        <v>3557096943.0500002</v>
      </c>
      <c r="G88" s="37">
        <f>+F88/C88</f>
        <v>0.21233864273221109</v>
      </c>
      <c r="H88" s="34">
        <f>SUM(REP_EPG034_EjecucionPresupuesta!AA86:AA90)</f>
        <v>3557096943.0500002</v>
      </c>
      <c r="I88" s="38">
        <f>+H88/C88</f>
        <v>0.21233864273221109</v>
      </c>
    </row>
    <row r="89" spans="2:9" ht="30" customHeight="1">
      <c r="B89" s="40" t="s">
        <v>171</v>
      </c>
      <c r="C89" s="41">
        <v>0</v>
      </c>
      <c r="D89" s="41">
        <f>SUM(REP_EPG034_EjecucionPresupuesta!X91:X92)</f>
        <v>0</v>
      </c>
      <c r="E89" s="42">
        <v>0</v>
      </c>
      <c r="F89" s="41">
        <f>SUM(REP_EPG034_EjecucionPresupuesta!Y91:Y92)</f>
        <v>0</v>
      </c>
      <c r="G89" s="42">
        <v>0</v>
      </c>
      <c r="H89" s="41">
        <f>SUM(REP_EPG034_EjecucionPresupuesta!AA91:AA92)</f>
        <v>0</v>
      </c>
      <c r="I89" s="44">
        <v>0</v>
      </c>
    </row>
    <row r="90" spans="2:9" ht="18" customHeight="1">
      <c r="B90" s="13" t="s">
        <v>10</v>
      </c>
      <c r="C90" s="14">
        <f>SUM(REP_EPG034_EjecucionPresupuesta!T91:T94)</f>
        <v>4000000000</v>
      </c>
      <c r="D90" s="14">
        <f>SUM(REP_EPG034_EjecucionPresupuesta!X91:X94)</f>
        <v>0</v>
      </c>
      <c r="E90" s="15">
        <f>+D90/C90</f>
        <v>0</v>
      </c>
      <c r="F90" s="14">
        <f>SUM(REP_EPG034_EjecucionPresupuesta!Y91:Y94)</f>
        <v>0</v>
      </c>
      <c r="G90" s="15">
        <f>+F90/C90</f>
        <v>0</v>
      </c>
      <c r="H90" s="14">
        <f>SUM(REP_EPG034_EjecucionPresupuesta!AA91:AA94)</f>
        <v>0</v>
      </c>
      <c r="I90" s="15">
        <f>+H90/C90</f>
        <v>0</v>
      </c>
    </row>
    <row r="91" spans="2:9" ht="6" customHeight="1">
      <c r="B91" s="3"/>
      <c r="C91" s="3"/>
      <c r="D91" s="3"/>
      <c r="E91" s="5"/>
      <c r="F91" s="3"/>
      <c r="G91" s="5"/>
      <c r="H91" s="3"/>
      <c r="I91" s="5"/>
    </row>
    <row r="92" spans="2:9" ht="18" customHeight="1">
      <c r="B92" s="16" t="s">
        <v>11</v>
      </c>
      <c r="C92" s="17">
        <f>+C90+C83+C89</f>
        <v>1936451007000</v>
      </c>
      <c r="D92" s="17">
        <f>+D90+D83+D89</f>
        <v>260770307930.62</v>
      </c>
      <c r="E92" s="18">
        <f>+D92/C92</f>
        <v>0.1346640359027787</v>
      </c>
      <c r="F92" s="17">
        <f>+F90+F83+F89</f>
        <v>219036119677.28998</v>
      </c>
      <c r="G92" s="18">
        <f>+F92/C92</f>
        <v>0.11311214117243606</v>
      </c>
      <c r="H92" s="17">
        <f>+H90+H83+H89</f>
        <v>211001574570.39999</v>
      </c>
      <c r="I92" s="18">
        <f>+H92/C92</f>
        <v>0.10896303278918948</v>
      </c>
    </row>
    <row r="93" spans="2:9">
      <c r="D93" s="66"/>
    </row>
    <row r="95" spans="2:9">
      <c r="H95" s="12"/>
    </row>
    <row r="101" spans="2:9" ht="24">
      <c r="D101" s="67" t="s">
        <v>252</v>
      </c>
      <c r="E101" s="67"/>
      <c r="F101" s="67"/>
      <c r="G101" s="67"/>
      <c r="H101" s="67"/>
      <c r="I101" s="67"/>
    </row>
    <row r="105" spans="2:9" ht="16.5">
      <c r="B105" s="1"/>
      <c r="C105" s="1"/>
      <c r="D105" s="1"/>
      <c r="E105" s="1"/>
      <c r="F105" s="1"/>
      <c r="G105" s="1"/>
      <c r="H105" s="1"/>
      <c r="I105" s="1"/>
    </row>
    <row r="106" spans="2:9" ht="23.25" customHeight="1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>
      <c r="B107" s="3"/>
      <c r="C107" s="3"/>
      <c r="D107" s="3"/>
      <c r="E107" s="3"/>
      <c r="F107" s="3"/>
      <c r="G107" s="3"/>
      <c r="H107" s="3"/>
      <c r="I107" s="3"/>
    </row>
    <row r="108" spans="2:9" ht="18" customHeight="1">
      <c r="B108" s="13" t="s">
        <v>7</v>
      </c>
      <c r="C108" s="14">
        <f>SUM(C109:C112)</f>
        <v>125000335135</v>
      </c>
      <c r="D108" s="14">
        <f>SUM(D109:D112)</f>
        <v>21569544185.239998</v>
      </c>
      <c r="E108" s="15">
        <f t="shared" ref="E108" si="10">+D108/C108</f>
        <v>0.17255589084577216</v>
      </c>
      <c r="F108" s="14">
        <f>SUM(F109:F112)</f>
        <v>7825267824.960001</v>
      </c>
      <c r="G108" s="15">
        <f t="shared" ref="G108:G113" si="11">+F108/C108</f>
        <v>6.2601974758777518E-2</v>
      </c>
      <c r="H108" s="14">
        <f>SUM(H109:H112)</f>
        <v>7726595211.0299997</v>
      </c>
      <c r="I108" s="15">
        <f t="shared" ref="I108:I113" si="12">+H108/C108</f>
        <v>6.1812595963725209E-2</v>
      </c>
    </row>
    <row r="109" spans="2:9" ht="18" customHeight="1">
      <c r="B109" s="19" t="s">
        <v>8</v>
      </c>
      <c r="C109" s="20">
        <f>SUM(REP_EPG034_EjecucionPresupuesta!T95:T97)</f>
        <v>52657500000</v>
      </c>
      <c r="D109" s="20">
        <f>SUM(REP_EPG034_EjecucionPresupuesta!X95:X97)</f>
        <v>6543345508</v>
      </c>
      <c r="E109" s="21">
        <f>+D109/C109</f>
        <v>0.12426236543702227</v>
      </c>
      <c r="F109" s="20">
        <f>SUM(REP_EPG034_EjecucionPresupuesta!Y95:Y97)</f>
        <v>6543345508</v>
      </c>
      <c r="G109" s="21">
        <f t="shared" si="11"/>
        <v>0.12426236543702227</v>
      </c>
      <c r="H109" s="20">
        <f>SUM(REP_EPG034_EjecucionPresupuesta!AA95:AA97)</f>
        <v>6460884672</v>
      </c>
      <c r="I109" s="22">
        <f t="shared" si="12"/>
        <v>0.12269638080045578</v>
      </c>
    </row>
    <row r="110" spans="2:9" ht="18" customHeight="1">
      <c r="B110" s="23" t="s">
        <v>13</v>
      </c>
      <c r="C110" s="24">
        <f>SUM(REP_EPG034_EjecucionPresupuesta!T98)</f>
        <v>18831900000</v>
      </c>
      <c r="D110" s="24">
        <f>SUM(REP_EPG034_EjecucionPresupuesta!X98)</f>
        <v>11071343036.24</v>
      </c>
      <c r="E110" s="25">
        <f>+D110/C110</f>
        <v>0.58790366538904726</v>
      </c>
      <c r="F110" s="24">
        <f>SUM(REP_EPG034_EjecucionPresupuesta!Y98)</f>
        <v>842735748.69000006</v>
      </c>
      <c r="G110" s="25">
        <f t="shared" si="11"/>
        <v>4.4750436689340964E-2</v>
      </c>
      <c r="H110" s="24">
        <f>SUM(REP_EPG034_EjecucionPresupuesta!AA98)</f>
        <v>835528523.02999997</v>
      </c>
      <c r="I110" s="26">
        <f t="shared" si="12"/>
        <v>4.4367723014140895E-2</v>
      </c>
    </row>
    <row r="111" spans="2:9" ht="18" customHeight="1">
      <c r="B111" s="23" t="s">
        <v>14</v>
      </c>
      <c r="C111" s="24">
        <f>SUM(REP_EPG034_EjecucionPresupuesta!T99:T102)</f>
        <v>53221135135</v>
      </c>
      <c r="D111" s="24">
        <f>SUM(REP_EPG034_EjecucionPresupuesta!X99:X102)</f>
        <v>3954855641</v>
      </c>
      <c r="E111" s="25">
        <f>+D111/C111</f>
        <v>7.4309870147793125E-2</v>
      </c>
      <c r="F111" s="24">
        <f>SUM(REP_EPG034_EjecucionPresupuesta!Y99:Y102)</f>
        <v>439186568.26999998</v>
      </c>
      <c r="G111" s="25">
        <f t="shared" si="11"/>
        <v>8.2521082490248539E-3</v>
      </c>
      <c r="H111" s="24">
        <f>SUM(REP_EPG034_EjecucionPresupuesta!AA99:AA102)</f>
        <v>430182016</v>
      </c>
      <c r="I111" s="26">
        <f t="shared" si="12"/>
        <v>8.0829169635109471E-3</v>
      </c>
    </row>
    <row r="112" spans="2:9" ht="30" customHeight="1">
      <c r="B112" s="30" t="s">
        <v>15</v>
      </c>
      <c r="C112" s="34">
        <f>SUM(REP_EPG034_EjecucionPresupuesta!T103:T103)</f>
        <v>289800000</v>
      </c>
      <c r="D112" s="34">
        <f>SUM(REP_EPG034_EjecucionPresupuesta!X103:X103)</f>
        <v>0</v>
      </c>
      <c r="E112" s="35">
        <f>+D112/C112</f>
        <v>0</v>
      </c>
      <c r="F112" s="34">
        <f>SUM(REP_EPG034_EjecucionPresupuesta!Y103:Y103)</f>
        <v>0</v>
      </c>
      <c r="G112" s="35">
        <f t="shared" si="11"/>
        <v>0</v>
      </c>
      <c r="H112" s="34">
        <f>SUM(REP_EPG034_EjecucionPresupuesta!AA103:AA103)</f>
        <v>0</v>
      </c>
      <c r="I112" s="36">
        <f t="shared" si="12"/>
        <v>0</v>
      </c>
    </row>
    <row r="113" spans="2:9" ht="18" customHeight="1">
      <c r="B113" s="13" t="s">
        <v>10</v>
      </c>
      <c r="C113" s="14">
        <f>SUM(REP_EPG034_EjecucionPresupuesta!T104:T105)</f>
        <v>15477000000</v>
      </c>
      <c r="D113" s="14">
        <f>SUM(REP_EPG034_EjecucionPresupuesta!X105:X105)</f>
        <v>3624991692</v>
      </c>
      <c r="E113" s="15">
        <f>+D113/C113</f>
        <v>0.23421798100407057</v>
      </c>
      <c r="F113" s="14">
        <f>SUM(REP_EPG034_EjecucionPresupuesta!Y105:Y105)</f>
        <v>84506667</v>
      </c>
      <c r="G113" s="15">
        <f t="shared" si="11"/>
        <v>5.4601451831750338E-3</v>
      </c>
      <c r="H113" s="14">
        <f>SUM(REP_EPG034_EjecucionPresupuesta!AA105:AA105)</f>
        <v>84506667</v>
      </c>
      <c r="I113" s="15">
        <f t="shared" si="12"/>
        <v>5.4601451831750338E-3</v>
      </c>
    </row>
    <row r="114" spans="2:9" ht="6" customHeight="1">
      <c r="B114" s="3"/>
      <c r="C114" s="3"/>
      <c r="D114" s="3"/>
      <c r="E114" s="5"/>
      <c r="F114" s="3"/>
      <c r="G114" s="5"/>
      <c r="H114" s="3"/>
      <c r="I114" s="5"/>
    </row>
    <row r="115" spans="2:9" ht="18" customHeight="1">
      <c r="B115" s="16" t="s">
        <v>11</v>
      </c>
      <c r="C115" s="17">
        <f>+C108+C113</f>
        <v>140477335135</v>
      </c>
      <c r="D115" s="17">
        <f>+D108+D113</f>
        <v>25194535877.239998</v>
      </c>
      <c r="E115" s="18">
        <f>+D115/C115</f>
        <v>0.17934947194882234</v>
      </c>
      <c r="F115" s="17">
        <f>+F108+F113</f>
        <v>7909774491.960001</v>
      </c>
      <c r="G115" s="18">
        <f>+F115/C115</f>
        <v>5.6306410456595263E-2</v>
      </c>
      <c r="H115" s="17">
        <f>+H108+H113</f>
        <v>7811101878.0299997</v>
      </c>
      <c r="I115" s="18">
        <f>+H115/C115</f>
        <v>5.5604000962315089E-2</v>
      </c>
    </row>
    <row r="119" spans="2:9" ht="24">
      <c r="D119" s="67" t="s">
        <v>252</v>
      </c>
      <c r="E119" s="67"/>
      <c r="F119" s="67"/>
      <c r="G119" s="67"/>
      <c r="H119" s="67"/>
      <c r="I119" s="67"/>
    </row>
    <row r="123" spans="2:9" ht="16.5">
      <c r="B123" s="1"/>
      <c r="C123" s="1"/>
      <c r="D123" s="1"/>
      <c r="E123" s="1"/>
      <c r="F123" s="1"/>
      <c r="G123" s="1"/>
      <c r="H123" s="1"/>
      <c r="I123" s="1"/>
    </row>
    <row r="124" spans="2:9" ht="18" customHeight="1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13" t="s">
        <v>7</v>
      </c>
      <c r="C126" s="14">
        <f>SUM(C127:C130)</f>
        <v>1438909600000</v>
      </c>
      <c r="D126" s="14">
        <f>+D127+D128+D129+D130</f>
        <v>907650215938.37012</v>
      </c>
      <c r="E126" s="15">
        <f t="shared" ref="E126" si="13">+D126/C126</f>
        <v>0.6307902983887036</v>
      </c>
      <c r="F126" s="14">
        <f>+F127+F128+F129+F130</f>
        <v>65921780765.019997</v>
      </c>
      <c r="G126" s="15">
        <f t="shared" ref="G126:G129" si="14">+F126/C126</f>
        <v>4.581370557609734E-2</v>
      </c>
      <c r="H126" s="14">
        <f>+H127+H128+H129+H130</f>
        <v>65845254934.610001</v>
      </c>
      <c r="I126" s="15">
        <f t="shared" ref="I126:I129" si="15">+H126/C126</f>
        <v>4.5760522366804696E-2</v>
      </c>
    </row>
    <row r="127" spans="2:9" ht="18" customHeight="1">
      <c r="B127" s="19" t="s">
        <v>8</v>
      </c>
      <c r="C127" s="20">
        <f>SUM(REP_EPG034_EjecucionPresupuesta!T106:T108)</f>
        <v>36247800000</v>
      </c>
      <c r="D127" s="20">
        <f>SUM(REP_EPG034_EjecucionPresupuesta!X106:X108)</f>
        <v>3593299293</v>
      </c>
      <c r="E127" s="21">
        <f>+D127/C127</f>
        <v>9.9131513995332127E-2</v>
      </c>
      <c r="F127" s="20">
        <f>SUM(REP_EPG034_EjecucionPresupuesta!Y106:Y108)</f>
        <v>3593299293</v>
      </c>
      <c r="G127" s="21">
        <f t="shared" si="14"/>
        <v>9.9131513995332127E-2</v>
      </c>
      <c r="H127" s="20">
        <f>SUM(REP_EPG034_EjecucionPresupuesta!AA106:AA108)</f>
        <v>3593299293</v>
      </c>
      <c r="I127" s="22">
        <f t="shared" si="15"/>
        <v>9.9131513995332127E-2</v>
      </c>
    </row>
    <row r="128" spans="2:9" ht="18" customHeight="1">
      <c r="B128" s="23" t="s">
        <v>13</v>
      </c>
      <c r="C128" s="20">
        <f>SUM(REP_EPG034_EjecucionPresupuesta!T109)</f>
        <v>120804600000</v>
      </c>
      <c r="D128" s="20">
        <f>SUM(REP_EPG034_EjecucionPresupuesta!X109)</f>
        <v>89870845625.940002</v>
      </c>
      <c r="E128" s="21">
        <f>+D128/C128</f>
        <v>0.74393562518265033</v>
      </c>
      <c r="F128" s="20">
        <f>SUM(REP_EPG034_EjecucionPresupuesta!Y109)</f>
        <v>3729593340.3899999</v>
      </c>
      <c r="G128" s="21">
        <f t="shared" si="14"/>
        <v>3.0872941430955442E-2</v>
      </c>
      <c r="H128" s="20">
        <f>SUM(REP_EPG034_EjecucionPresupuesta!AA109)</f>
        <v>3729593340.02</v>
      </c>
      <c r="I128" s="22">
        <f t="shared" si="15"/>
        <v>3.0872941427892646E-2</v>
      </c>
    </row>
    <row r="129" spans="2:9" ht="18" customHeight="1">
      <c r="B129" s="23" t="s">
        <v>14</v>
      </c>
      <c r="C129" s="20">
        <f>SUM(REP_EPG034_EjecucionPresupuesta!T110:T114)</f>
        <v>1278360800000</v>
      </c>
      <c r="D129" s="20">
        <f>SUM(REP_EPG034_EjecucionPresupuesta!X110:X114)</f>
        <v>814186071019.43005</v>
      </c>
      <c r="E129" s="21">
        <f>+D129/C129</f>
        <v>0.63689849612052407</v>
      </c>
      <c r="F129" s="20">
        <f>SUM(REP_EPG034_EjecucionPresupuesta!Y110:Y114)</f>
        <v>58598888131.629997</v>
      </c>
      <c r="G129" s="21">
        <f t="shared" si="14"/>
        <v>4.5839084029821626E-2</v>
      </c>
      <c r="H129" s="20">
        <f>SUM(REP_EPG034_EjecucionPresupuesta!AA110:AA114)</f>
        <v>58522362301.589996</v>
      </c>
      <c r="I129" s="22">
        <f t="shared" si="15"/>
        <v>4.5779221563732236E-2</v>
      </c>
    </row>
    <row r="130" spans="2:9" ht="30" customHeight="1">
      <c r="B130" s="30" t="s">
        <v>15</v>
      </c>
      <c r="C130" s="57">
        <f>SUM(REP_EPG034_EjecucionPresupuesta!T115:T117)</f>
        <v>3496400000</v>
      </c>
      <c r="D130" s="57">
        <f>SUM(REP_EPG034_EjecucionPresupuesta!X115:X117)</f>
        <v>0</v>
      </c>
      <c r="E130" s="58">
        <f>+D130/C130</f>
        <v>0</v>
      </c>
      <c r="F130" s="57">
        <f>SUM(REP_EPG034_EjecucionPresupuesta!Y115:Y117)</f>
        <v>0</v>
      </c>
      <c r="G130" s="58">
        <f>+F130/C130</f>
        <v>0</v>
      </c>
      <c r="H130" s="57">
        <f>SUM(REP_EPG034_EjecucionPresupuesta!AA115:AA117)</f>
        <v>0</v>
      </c>
      <c r="I130" s="59">
        <f>+H130/C130</f>
        <v>0</v>
      </c>
    </row>
    <row r="131" spans="2:9" ht="18" customHeight="1">
      <c r="B131" s="13" t="s">
        <v>10</v>
      </c>
      <c r="C131" s="14">
        <f>SUM(REP_EPG034_EjecucionPresupuesta!T118:T121)</f>
        <v>518886000000</v>
      </c>
      <c r="D131" s="14">
        <f>SUM(REP_EPG034_EjecucionPresupuesta!X118:X121)</f>
        <v>102952659770.8</v>
      </c>
      <c r="E131" s="15">
        <f>+D131/C131</f>
        <v>0.19841094146074476</v>
      </c>
      <c r="F131" s="14">
        <f>SUM(REP_EPG034_EjecucionPresupuesta!Y118:Y121)</f>
        <v>3940639</v>
      </c>
      <c r="G131" s="15">
        <f>+F131/C131</f>
        <v>7.5944215106979179E-6</v>
      </c>
      <c r="H131" s="14">
        <f>SUM(REP_EPG034_EjecucionPresupuesta!AA118:AA121)</f>
        <v>2290373</v>
      </c>
      <c r="I131" s="15">
        <f>+H131/C131</f>
        <v>4.4140196497881998E-6</v>
      </c>
    </row>
    <row r="132" spans="2:9" ht="8.25" customHeight="1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>
      <c r="B133" s="16" t="s">
        <v>11</v>
      </c>
      <c r="C133" s="17">
        <f>+C126+C131</f>
        <v>1957795600000</v>
      </c>
      <c r="D133" s="17">
        <f>+D126+D131</f>
        <v>1010602875709.1702</v>
      </c>
      <c r="E133" s="18">
        <f>+D133/C133</f>
        <v>0.5161942726345744</v>
      </c>
      <c r="F133" s="17">
        <f>+F126+F131</f>
        <v>65925721404.019997</v>
      </c>
      <c r="G133" s="18">
        <f>+F133/C133</f>
        <v>3.3673444461730324E-2</v>
      </c>
      <c r="H133" s="17">
        <f>+H126+H131</f>
        <v>65847545307.610001</v>
      </c>
      <c r="I133" s="18">
        <f>+H133/C133</f>
        <v>3.3633513788472097E-2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1 G21 F22" formula="1"/>
    <ignoredError sqref="E20" evalError="1" formula="1"/>
    <ignoredError sqref="G126 G108 E126 E108 G83 E83 G68 G45" formula="1" formulaRange="1"/>
    <ignoredError sqref="C47:I53 E45:F45 H45 C70:I76 C68:F68 H68:I68 D83 F83 H83:I83 C91:I91 C94:I100 C108:D108 F108 C114:I114 C116:I118 C132:I132 D126 F126 H108:I108 H126:I126 C55:I60 C54 E54:I54 C78:I82 C77 E77:I77 C102:I107 C101 E101:I101 C120:I125 C119 E119:I119 C93 E93:I9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2TV4CCKVFCYA-94321226-164</_dlc_DocId>
    <_dlc_DocIdUrl xmlns="81cc8fc0-8d1e-4295-8f37-5d076116407c">
      <Url>https://www.minjusticia.gov.co/ministerio/_layouts/15/DocIdRedir.aspx?ID=2TV4CCKVFCYA-94321226-164</Url>
      <Description>2TV4CCKVFCYA-94321226-164</Description>
    </_dlc_DocIdUrl>
    <MJCategoriaPresupuesto xmlns="ed8180cd-ac85-4e2b-8cde-da93f524e630">Ejecución Presupuestal</MJCategoriaPresupuesto>
    <Anio xmlns="c0be8936-52a6-483a-8244-753b4d7ec91d">2024</Anio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5FCD56-D92A-446E-884C-3834B37C2A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791253-D21C-4486-B196-1BF123F69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8936-52a6-483a-8244-753b4d7ec91d"/>
    <ds:schemaRef ds:uri="ed8180cd-ac85-4e2b-8cde-da93f524e630"/>
    <ds:schemaRef ds:uri="81cc8fc0-8d1e-4295-8f37-5d076116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79A6AD-4F0D-47CC-8CF2-627AA3428A11}">
  <ds:schemaRefs>
    <ds:schemaRef ds:uri="http://schemas.microsoft.com/office/2006/metadata/properties"/>
    <ds:schemaRef ds:uri="http://schemas.microsoft.com/office/infopath/2007/PartnerControls"/>
    <ds:schemaRef ds:uri="81cc8fc0-8d1e-4295-8f37-5d076116407c"/>
    <ds:schemaRef ds:uri="ed8180cd-ac85-4e2b-8cde-da93f524e630"/>
    <ds:schemaRef ds:uri="c0be8936-52a6-483a-8244-753b4d7ec91d"/>
  </ds:schemaRefs>
</ds:datastoreItem>
</file>

<file path=customXml/itemProps4.xml><?xml version="1.0" encoding="utf-8"?>
<ds:datastoreItem xmlns:ds="http://schemas.openxmlformats.org/officeDocument/2006/customXml" ds:itemID="{69B0905D-D662-45E0-8E91-4FC4B41AC9F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Ejecucion-Presupuestal-Sector-Justicia-febrero</dc:title>
  <dc:creator>BELKIS YORGETH RONCANCIO ENCISO</dc:creator>
  <cp:lastModifiedBy>NIDIA MILENA CAMARGO TIBADUIZA</cp:lastModifiedBy>
  <cp:lastPrinted>2023-06-02T20:34:52Z</cp:lastPrinted>
  <dcterms:created xsi:type="dcterms:W3CDTF">2018-02-21T20:39:46Z</dcterms:created>
  <dcterms:modified xsi:type="dcterms:W3CDTF">2024-03-05T20:25:49Z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7f4c7cc8-1b1d-4956-ad62-1caa2ae80d6c</vt:lpwstr>
  </property>
</Properties>
</file>