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G44" i="1"/>
  <c r="E44" i="1"/>
  <c r="G41" i="1"/>
  <c r="E41" i="1"/>
  <c r="F22" i="1" l="1"/>
  <c r="F20" i="1"/>
  <c r="F19" i="1"/>
  <c r="F18" i="1"/>
  <c r="F17" i="1"/>
  <c r="G17" i="1" s="1"/>
  <c r="D22" i="1"/>
  <c r="D20" i="1"/>
  <c r="D19" i="1"/>
  <c r="D18" i="1"/>
  <c r="D17" i="1"/>
  <c r="E17" i="1" s="1"/>
  <c r="C22" i="1"/>
  <c r="C18" i="1"/>
  <c r="C19" i="1"/>
  <c r="C20" i="1"/>
  <c r="E18" i="1" l="1"/>
  <c r="G22" i="1"/>
  <c r="E22" i="1"/>
  <c r="E19" i="1"/>
  <c r="G18" i="1"/>
  <c r="G19" i="1"/>
  <c r="F16" i="1"/>
  <c r="F24" i="1" l="1"/>
  <c r="F129" i="1"/>
  <c r="D129" i="1"/>
  <c r="C129" i="1"/>
  <c r="C136" i="1" s="1"/>
  <c r="F107" i="1"/>
  <c r="F114" i="1" s="1"/>
  <c r="D107" i="1"/>
  <c r="C107" i="1"/>
  <c r="F83" i="1"/>
  <c r="D83" i="1"/>
  <c r="C83" i="1"/>
  <c r="F61" i="1"/>
  <c r="C61" i="1"/>
  <c r="E61" i="1" s="1"/>
  <c r="F38" i="1"/>
  <c r="D38" i="1"/>
  <c r="C38" i="1"/>
  <c r="C46" i="1" s="1"/>
  <c r="D16" i="1"/>
  <c r="E83" i="1" l="1"/>
  <c r="G83" i="1"/>
  <c r="D24" i="1"/>
  <c r="G61" i="1"/>
  <c r="E129" i="1"/>
  <c r="D136" i="1"/>
  <c r="E136" i="1" s="1"/>
  <c r="F46" i="1"/>
  <c r="G46" i="1" s="1"/>
  <c r="G38" i="1"/>
  <c r="E38" i="1"/>
  <c r="D46" i="1"/>
  <c r="E46" i="1" s="1"/>
  <c r="F136" i="1"/>
  <c r="G136" i="1" s="1"/>
  <c r="G129" i="1"/>
  <c r="C91" i="1"/>
  <c r="C114" i="1"/>
  <c r="F91" i="1"/>
  <c r="D114" i="1"/>
  <c r="D91" i="1"/>
  <c r="E91" i="1" s="1"/>
  <c r="C69" i="1"/>
  <c r="E69" i="1" s="1"/>
  <c r="F69" i="1"/>
  <c r="C16" i="1"/>
  <c r="G16" i="1" s="1"/>
  <c r="G91" i="1" l="1"/>
  <c r="E16" i="1"/>
  <c r="G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<sst xmlns="http://schemas.openxmlformats.org/spreadsheetml/2006/main" count="81" uniqueCount="16">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</sst>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9" fontId="5" fillId="0" borderId="0" xfId="2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F134" sqref="F134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3"/>
      <c r="D8" s="45" t="s">
        <v>15</v>
      </c>
      <c r="E8" s="45"/>
      <c r="F8" s="45"/>
      <c r="G8" s="45"/>
    </row>
    <row r="12" spans="2:7" s="41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73667087669.334</v>
      </c>
      <c r="D16" s="14">
        <f>+D17+D18+D19+D20</f>
        <v>73059198644.440002</v>
      </c>
      <c r="E16" s="15">
        <f>+D16/C16</f>
        <v>0.99174815994324905</v>
      </c>
      <c r="F16" s="14">
        <f>+F17+F18+F19+F20</f>
        <v>73059198644.440002</v>
      </c>
      <c r="G16" s="15">
        <f>+F16/C16</f>
        <v>0.99174815994324905</v>
      </c>
    </row>
    <row r="17" spans="2:7" s="1" customFormat="1" ht="16.5" x14ac:dyDescent="0.3">
      <c r="B17" s="6" t="s">
        <v>7</v>
      </c>
      <c r="C17" s="7">
        <f>+C39+C62+C84+C108+C130</f>
        <v>15180113</v>
      </c>
      <c r="D17" s="7">
        <f>+D39+D62+D84+D108+D130</f>
        <v>15180113</v>
      </c>
      <c r="E17" s="8">
        <f>+D17/C17</f>
        <v>1</v>
      </c>
      <c r="F17" s="7">
        <f>+F39+F62+F84+F108+F130</f>
        <v>15180113</v>
      </c>
      <c r="G17" s="8">
        <f>+F17/C17</f>
        <v>1</v>
      </c>
    </row>
    <row r="18" spans="2:7" s="1" customFormat="1" ht="16.5" x14ac:dyDescent="0.3">
      <c r="B18" s="6" t="s">
        <v>8</v>
      </c>
      <c r="C18" s="7">
        <f t="shared" ref="C18:C19" si="0">+C40+C63+C85+C109+C131</f>
        <v>27472796346.103996</v>
      </c>
      <c r="D18" s="7">
        <f>+D40+D63+D85+D109+D131</f>
        <v>26912864245.120003</v>
      </c>
      <c r="E18" s="8">
        <f>+D18/C18</f>
        <v>0.97961867099621258</v>
      </c>
      <c r="F18" s="7">
        <f>+F40+F63+F85+F109+F131</f>
        <v>26912864245.120003</v>
      </c>
      <c r="G18" s="8">
        <f>+F18/C18</f>
        <v>0.97961867099621258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46131154286.32</v>
      </c>
      <c r="E19" s="8">
        <f>+D19/C19</f>
        <v>0.99896150179912124</v>
      </c>
      <c r="F19" s="7">
        <f>+F41+F64+F86+F110+F132</f>
        <v>46131154286.32</v>
      </c>
      <c r="G19" s="8">
        <f>+F19/C19</f>
        <v>0.99896150179912124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233626217672.38</v>
      </c>
      <c r="D22" s="14">
        <f>+D44+D67+D89+D112+D134</f>
        <v>207872586156.51999</v>
      </c>
      <c r="E22" s="15">
        <f>+D22/C22</f>
        <v>0.88976566169480609</v>
      </c>
      <c r="F22" s="14">
        <f>+F44+F67+F89+F112+F134</f>
        <v>207610398956.51999</v>
      </c>
      <c r="G22" s="15">
        <f>+F22/C22</f>
        <v>0.8886434109362561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307293305341.71399</v>
      </c>
      <c r="D24" s="17">
        <f>+D22+D16</f>
        <v>280931784800.95996</v>
      </c>
      <c r="E24" s="18">
        <f>+D24/C24</f>
        <v>0.9142138143509515</v>
      </c>
      <c r="F24" s="17">
        <f>+F22+F16</f>
        <v>280669597600.95996</v>
      </c>
      <c r="G24" s="18">
        <f>+F24/C24</f>
        <v>0.91336059953812487</v>
      </c>
    </row>
    <row r="26" spans="2:7" x14ac:dyDescent="0.25">
      <c r="C26" s="42"/>
      <c r="D26" s="42"/>
      <c r="E26" s="42"/>
      <c r="F26" s="42"/>
      <c r="G26" s="42"/>
    </row>
    <row r="27" spans="2:7" x14ac:dyDescent="0.25">
      <c r="C27" s="42"/>
      <c r="D27" s="42"/>
      <c r="E27" s="42"/>
      <c r="F27" s="42"/>
      <c r="G27" s="42"/>
    </row>
    <row r="32" spans="2:7" ht="24" x14ac:dyDescent="0.35">
      <c r="B32" s="19"/>
      <c r="C32" s="43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4">
        <v>0</v>
      </c>
      <c r="F39" s="26">
        <v>0</v>
      </c>
      <c r="G39" s="44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4">
        <v>0</v>
      </c>
      <c r="F40" s="26">
        <v>0</v>
      </c>
      <c r="G40" s="44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1910192121.1500001</v>
      </c>
      <c r="D44" s="28">
        <v>1720192913.8099999</v>
      </c>
      <c r="E44" s="24">
        <f>+D44/C44</f>
        <v>0.90053398020215147</v>
      </c>
      <c r="F44" s="28">
        <v>1720192913.8099999</v>
      </c>
      <c r="G44" s="24">
        <f>+F44/C44</f>
        <v>0.90053398020215147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1923432121.1500001</v>
      </c>
      <c r="D46" s="30">
        <f>+D44+D38</f>
        <v>1733432913.8099999</v>
      </c>
      <c r="E46" s="31">
        <f>+D46/C46</f>
        <v>0.90121865739332585</v>
      </c>
      <c r="F46" s="30">
        <f>+F44+F38</f>
        <v>1733432913.8099999</v>
      </c>
      <c r="G46" s="31">
        <f>+F46/C46</f>
        <v>0.90121865739332585</v>
      </c>
    </row>
    <row r="54" spans="2:7" ht="24" x14ac:dyDescent="0.35">
      <c r="C54" s="43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7264323611.5039997</v>
      </c>
      <c r="D61" s="33">
        <f>+D62+D63+D64</f>
        <v>6704391511.5600004</v>
      </c>
      <c r="E61" s="15">
        <f>+D61/C61</f>
        <v>0.92292027036663482</v>
      </c>
      <c r="F61" s="33">
        <f>+F62+F63+F64</f>
        <v>6704391511.5600004</v>
      </c>
      <c r="G61" s="15">
        <f>+F61/C61</f>
        <v>0.92292027036663482</v>
      </c>
    </row>
    <row r="62" spans="2:7" ht="16.5" x14ac:dyDescent="0.3">
      <c r="B62" s="6" t="s">
        <v>7</v>
      </c>
      <c r="C62" s="7">
        <v>2406666</v>
      </c>
      <c r="D62" s="7">
        <v>2406666</v>
      </c>
      <c r="E62" s="8">
        <f>+D62/C62</f>
        <v>1</v>
      </c>
      <c r="F62" s="7">
        <v>2406666</v>
      </c>
      <c r="G62" s="8">
        <f>+F62/C62</f>
        <v>1</v>
      </c>
    </row>
    <row r="63" spans="2:7" ht="16.5" x14ac:dyDescent="0.3">
      <c r="B63" s="6" t="s">
        <v>8</v>
      </c>
      <c r="C63" s="7">
        <v>7261916945.5039997</v>
      </c>
      <c r="D63" s="7">
        <v>6701984845.5600004</v>
      </c>
      <c r="E63" s="8">
        <f>+D63/C63</f>
        <v>0.92289472543600704</v>
      </c>
      <c r="F63" s="7">
        <v>6701984845.5600004</v>
      </c>
      <c r="G63" s="8">
        <f t="shared" ref="G63" si="1">+F63/C63</f>
        <v>0.92289472543600704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20993426010.760002</v>
      </c>
      <c r="D67" s="14">
        <v>20701613401.340004</v>
      </c>
      <c r="E67" s="15">
        <f>+D67/C67</f>
        <v>0.98609981004194203</v>
      </c>
      <c r="F67" s="14">
        <v>20700166735.340004</v>
      </c>
      <c r="G67" s="15">
        <f>+F67/C67</f>
        <v>0.98603089961258872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28257749622.264</v>
      </c>
      <c r="D69" s="17">
        <f>+D67+D61</f>
        <v>27406004912.900005</v>
      </c>
      <c r="E69" s="18">
        <f>+D69/C69</f>
        <v>0.96985801343880151</v>
      </c>
      <c r="F69" s="17">
        <f>+F67+F61</f>
        <v>27404558246.900005</v>
      </c>
      <c r="G69" s="18">
        <f>+F69/C69</f>
        <v>0.96980681806693569</v>
      </c>
    </row>
    <row r="77" spans="2:7" ht="24" x14ac:dyDescent="0.35">
      <c r="B77" s="19"/>
      <c r="C77" s="43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679487300</v>
      </c>
      <c r="G83" s="36">
        <f>+F83/C83</f>
        <v>1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679487300</v>
      </c>
      <c r="G85" s="27">
        <f>+F85/C85</f>
        <v>1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679487300</v>
      </c>
      <c r="G91" s="31">
        <f>+F91/C91</f>
        <v>1</v>
      </c>
    </row>
    <row r="100" spans="2:7" ht="24" x14ac:dyDescent="0.35">
      <c r="C100" s="43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3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65710036757.830002</v>
      </c>
      <c r="D129" s="33">
        <f>+D130+D131+D132</f>
        <v>65662079832.880005</v>
      </c>
      <c r="E129" s="15">
        <f>+D129/C129</f>
        <v>0.99927017351813785</v>
      </c>
      <c r="F129" s="33">
        <f>+F130+F131+F132</f>
        <v>65662079832.880005</v>
      </c>
      <c r="G129" s="15">
        <f>+F129/C129</f>
        <v>0.99927017351813785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12773447</v>
      </c>
      <c r="G130" s="8">
        <f>+F130/C130</f>
        <v>1</v>
      </c>
    </row>
    <row r="131" spans="2:7" ht="16.5" x14ac:dyDescent="0.3">
      <c r="B131" s="6" t="s">
        <v>8</v>
      </c>
      <c r="C131" s="7">
        <v>19531392100.599998</v>
      </c>
      <c r="D131" s="7">
        <v>19531392099.560001</v>
      </c>
      <c r="E131" s="8">
        <f>+D131/C131</f>
        <v>0.99999999994675248</v>
      </c>
      <c r="F131" s="7">
        <v>19531392099.560001</v>
      </c>
      <c r="G131" s="8">
        <f>+F131/C131</f>
        <v>0.99999999994675248</v>
      </c>
    </row>
    <row r="132" spans="2:7" ht="16.5" x14ac:dyDescent="0.3">
      <c r="B132" s="6" t="s">
        <v>9</v>
      </c>
      <c r="C132" s="7">
        <v>46165871210.230003</v>
      </c>
      <c r="D132" s="7">
        <v>46117914286.32</v>
      </c>
      <c r="E132" s="8">
        <f>+D132/C132</f>
        <v>0.99896120396620225</v>
      </c>
      <c r="F132" s="7">
        <v>46117914286.32</v>
      </c>
      <c r="G132" s="8">
        <f>+F132/C132</f>
        <v>0.99896120396620225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185450779841.37</v>
      </c>
      <c r="E134" s="15">
        <f>+D134/C134</f>
        <v>0.88007067227620039</v>
      </c>
      <c r="F134" s="14">
        <v>185190039307.37</v>
      </c>
      <c r="G134" s="15">
        <f>+F134/C134</f>
        <v>0.87883330839321583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276432636298.29999</v>
      </c>
      <c r="D136" s="17">
        <f>+D134+D129</f>
        <v>251112859674.25</v>
      </c>
      <c r="E136" s="18">
        <f>+D136/C136</f>
        <v>0.90840525575016662</v>
      </c>
      <c r="F136" s="17">
        <f>+F134+F129</f>
        <v>250852119140.25</v>
      </c>
      <c r="G136" s="18">
        <f>+F136/C136</f>
        <v>0.90746202221055439</v>
      </c>
    </row>
  </sheetData>
  <mergeCells count="7">
    <mergeCell ref="D122:G122"/>
    <mergeCell ref="D8:G8"/>
    <mergeCell ref="D32:G32"/>
    <mergeCell ref="D54:G54"/>
    <mergeCell ref="D77:G77"/>
    <mergeCell ref="D100:G100"/>
    <mergeCell ref="B12:G1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2TV4CCKVFCYA-94321226-33</_dlc_DocId>
    <_dlc_DocIdUrl xmlns="81cc8fc0-8d1e-4295-8f37-5d076116407c">
      <Url>https://www.minjusticia.gov.co/ministerio/_layouts/15/DocIdRedir.aspx?ID=2TV4CCKVFCYA-94321226-33</Url>
      <Description>2TV4CCKVFCYA-94321226-33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F8E2BE-C460-4B6F-B8B4-61DFA8819674}"/>
</file>

<file path=customXml/itemProps2.xml><?xml version="1.0" encoding="utf-8"?>
<ds:datastoreItem xmlns:ds="http://schemas.openxmlformats.org/officeDocument/2006/customXml" ds:itemID="{DE2A28F3-4FE6-467B-96B6-8E4F5608F695}"/>
</file>

<file path=customXml/itemProps3.xml><?xml version="1.0" encoding="utf-8"?>
<ds:datastoreItem xmlns:ds="http://schemas.openxmlformats.org/officeDocument/2006/customXml" ds:itemID="{C9210E9D-F0A2-482D-9328-0BA42C27D289}"/>
</file>

<file path=customXml/itemProps4.xml><?xml version="1.0" encoding="utf-8"?>
<ds:datastoreItem xmlns:ds="http://schemas.openxmlformats.org/officeDocument/2006/customXml" ds:itemID="{68A46ABA-F0E1-4FBE-9D76-9662BE6A1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Diciembre - 2018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2019-02-01T17:46:26Z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9f055d9c-8d0e-4b67-8019-c4d89ae0c23e</vt:lpwstr>
  </property>
</Properties>
</file>