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OS PUBLICADOS WEB\Presupuesto\2018\"/>
    </mc:Choice>
  </mc:AlternateContent>
  <bookViews>
    <workbookView xWindow="0" yWindow="0" windowWidth="24000" windowHeight="9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C16" i="1" l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C24" i="1"/>
  <c r="G24" i="1" s="1"/>
  <c r="C69" i="1"/>
  <c r="G69" i="1" s="1"/>
  <c r="F91" i="1"/>
  <c r="G91" i="1" s="1"/>
  <c r="F46" i="1"/>
  <c r="G46" i="1" s="1"/>
  <c r="D69" i="1"/>
  <c r="H69" i="1"/>
  <c r="C136" i="1"/>
  <c r="D16" i="1"/>
  <c r="D24" i="1" s="1"/>
  <c r="H16" i="1"/>
  <c r="H24" i="1" s="1"/>
  <c r="I69" i="1" l="1"/>
  <c r="E69" i="1"/>
  <c r="I136" i="1"/>
  <c r="I24" i="1"/>
  <c r="I16" i="1"/>
  <c r="E136" i="1"/>
  <c r="E24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<sst xmlns="http://schemas.openxmlformats.org/spreadsheetml/2006/main" count="93" uniqueCount="17">
  <si>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</si>
  <si>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</si>
  <si>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</si>
  <si>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</si>
  <si>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</si>
  <si>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</si>
  <si>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</si>
  <si>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</si>
  <si>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</si>
  <si>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</si>
  <si>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</si>
  <si>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</si>
  <si>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</si>
  <si>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</si>
  <si>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</si>
  <si>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</si>
  <si>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Enero 31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</si>
</sst>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0" fontId="3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workbookViewId="0">
      <selection activeCell="C69" sqref="C69"/>
    </sheetView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16</v>
      </c>
      <c r="E8" s="45"/>
      <c r="F8" s="45"/>
      <c r="G8" s="45"/>
      <c r="H8" s="45"/>
      <c r="I8" s="45"/>
    </row>
    <row r="12" spans="2:9" s="44" customFormat="1" ht="21" customHeight="1" x14ac:dyDescent="0.35">
      <c r="B12" s="42" t="s">
        <v>0</v>
      </c>
      <c r="C12" s="43"/>
      <c r="D12" s="43"/>
      <c r="E12" s="43"/>
      <c r="F12" s="43"/>
      <c r="G12" s="43"/>
      <c r="H12" s="43"/>
      <c r="I12" s="43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2144269970923</v>
      </c>
      <c r="D16" s="14">
        <f>+D17+D18+D19+D20</f>
        <v>400432803383.32007</v>
      </c>
      <c r="E16" s="15">
        <f>+D16/C16</f>
        <v>0.18674551656895794</v>
      </c>
      <c r="F16" s="14">
        <f>+F17+F18+F19+F20</f>
        <v>76223775028.199997</v>
      </c>
      <c r="G16" s="15">
        <f>+F16/C16</f>
        <v>3.5547657739845841E-2</v>
      </c>
      <c r="H16" s="14">
        <f>+H17+H18+H19+H20</f>
        <v>71791754733.509995</v>
      </c>
      <c r="I16" s="15">
        <f>+H16/C16</f>
        <v>3.3480744359166335E-2</v>
      </c>
    </row>
    <row r="17" spans="2:9" s="1" customFormat="1" ht="16.5" x14ac:dyDescent="0.3">
      <c r="B17" s="6" t="s">
        <v>8</v>
      </c>
      <c r="C17" s="7">
        <v>1018961129882</v>
      </c>
      <c r="D17" s="7">
        <v>80036237640.040009</v>
      </c>
      <c r="E17" s="8">
        <f>+D17/C17</f>
        <v>7.8546899673502313E-2</v>
      </c>
      <c r="F17" s="7">
        <v>62281487612</v>
      </c>
      <c r="G17" s="8">
        <f t="shared" ref="G17:G20" si="0">+F17/C17</f>
        <v>6.1122535281804578E-2</v>
      </c>
      <c r="H17" s="9">
        <v>62231899048</v>
      </c>
      <c r="I17" s="8">
        <f t="shared" ref="I17:I20" si="1">+H17/C17</f>
        <v>6.107386947646052E-2</v>
      </c>
    </row>
    <row r="18" spans="2:9" s="1" customFormat="1" ht="16.5" x14ac:dyDescent="0.3">
      <c r="B18" s="6" t="s">
        <v>9</v>
      </c>
      <c r="C18" s="7">
        <v>273647383387</v>
      </c>
      <c r="D18" s="7">
        <v>79450060227.429993</v>
      </c>
      <c r="E18" s="8">
        <f t="shared" ref="E18:E19" si="2">+D18/C18</f>
        <v>0.29033736498429963</v>
      </c>
      <c r="F18" s="7">
        <v>13817620752.799999</v>
      </c>
      <c r="G18" s="8">
        <f t="shared" si="0"/>
        <v>5.0494254985287847E-2</v>
      </c>
      <c r="H18" s="9">
        <v>9559855685.5100002</v>
      </c>
      <c r="I18" s="8">
        <f>+H18/C18</f>
        <v>3.4934942798229417E-2</v>
      </c>
    </row>
    <row r="19" spans="2:9" s="1" customFormat="1" ht="16.5" x14ac:dyDescent="0.3">
      <c r="B19" s="6" t="s">
        <v>10</v>
      </c>
      <c r="C19" s="7">
        <v>763309894829</v>
      </c>
      <c r="D19" s="7">
        <v>237186304459.20001</v>
      </c>
      <c r="E19" s="8">
        <f t="shared" si="2"/>
        <v>0.31073395755250299</v>
      </c>
      <c r="F19" s="7">
        <v>0</v>
      </c>
      <c r="G19" s="8">
        <f t="shared" si="0"/>
        <v>0</v>
      </c>
      <c r="H19" s="9">
        <v>0</v>
      </c>
      <c r="I19" s="8">
        <f t="shared" si="1"/>
        <v>0</v>
      </c>
    </row>
    <row r="20" spans="2:9" s="1" customFormat="1" ht="30" customHeight="1" x14ac:dyDescent="0.3">
      <c r="B20" s="10" t="s">
        <v>11</v>
      </c>
      <c r="C20" s="9">
        <v>88351562825</v>
      </c>
      <c r="D20" s="9">
        <v>3760201056.6500001</v>
      </c>
      <c r="E20" s="11">
        <f>+D20/C20</f>
        <v>4.2559530770247017E-2</v>
      </c>
      <c r="F20" s="9">
        <v>124666663.40000001</v>
      </c>
      <c r="G20" s="11">
        <f t="shared" si="0"/>
        <v>1.4110295213105644E-3</v>
      </c>
      <c r="H20" s="9">
        <v>0</v>
      </c>
      <c r="I20" s="11">
        <f t="shared" si="1"/>
        <v>0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v>433446896595</v>
      </c>
      <c r="D22" s="14">
        <v>128993199047.78999</v>
      </c>
      <c r="E22" s="15">
        <f>+D22/C22</f>
        <v>0.29759862179453422</v>
      </c>
      <c r="F22" s="14">
        <v>4237739</v>
      </c>
      <c r="G22" s="15">
        <f>+F22/C22</f>
        <v>9.776835486169412E-6</v>
      </c>
      <c r="H22" s="14">
        <v>4237739</v>
      </c>
      <c r="I22" s="15">
        <f>+H22/C22</f>
        <v>9.776835486169412E-6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2577716867518</v>
      </c>
      <c r="D24" s="17">
        <f>+D22+D16</f>
        <v>529426002431.11005</v>
      </c>
      <c r="E24" s="18">
        <f>+D24/C24</f>
        <v>0.20538562985812991</v>
      </c>
      <c r="F24" s="17">
        <f>+F22+F16</f>
        <v>76228012767.199997</v>
      </c>
      <c r="G24" s="18">
        <f>+F24/C24</f>
        <v>2.9571910603431586E-2</v>
      </c>
      <c r="H24" s="17">
        <f>+H22+H16</f>
        <v>71795992472.509995</v>
      </c>
      <c r="I24" s="18">
        <f>+H24/C24</f>
        <v>2.7852551758968017E-2</v>
      </c>
    </row>
    <row r="32" spans="2:9" ht="24" x14ac:dyDescent="0.35">
      <c r="B32" s="19"/>
      <c r="C32" s="19"/>
      <c r="D32" s="45" t="s">
        <v>16</v>
      </c>
      <c r="E32" s="45"/>
      <c r="F32" s="45"/>
      <c r="G32" s="45"/>
      <c r="H32" s="45"/>
      <c r="I32" s="45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68020003354</v>
      </c>
      <c r="D38" s="23">
        <f>+D39+D40+D41</f>
        <v>15216261556.080002</v>
      </c>
      <c r="E38" s="24">
        <f>+D38/C38</f>
        <v>0.22370274633609219</v>
      </c>
      <c r="F38" s="23">
        <f>+F39+F40+F41</f>
        <v>2195197370</v>
      </c>
      <c r="G38" s="24">
        <f>+F38/C38</f>
        <v>3.227282066681799E-2</v>
      </c>
      <c r="H38" s="23">
        <f>+H39+H40+H41</f>
        <v>2183222548</v>
      </c>
      <c r="I38" s="24">
        <f>+H38/C38</f>
        <v>3.209677213095305E-2</v>
      </c>
    </row>
    <row r="39" spans="2:9" ht="16.5" x14ac:dyDescent="0.3">
      <c r="B39" s="25" t="s">
        <v>8</v>
      </c>
      <c r="C39" s="26">
        <v>32088405776</v>
      </c>
      <c r="D39" s="26">
        <v>3182354239.5999999</v>
      </c>
      <c r="E39" s="27">
        <f t="shared" ref="E39:E41" si="3">+D39/C39</f>
        <v>9.9174582302876194E-2</v>
      </c>
      <c r="F39" s="26">
        <v>2007209179</v>
      </c>
      <c r="G39" s="27">
        <f t="shared" ref="G39:G41" si="4">+F39/C39</f>
        <v>6.2552474342656789E-2</v>
      </c>
      <c r="H39" s="26">
        <v>1995234357</v>
      </c>
      <c r="I39" s="27">
        <f t="shared" ref="I39:I41" si="5">+H39/C39</f>
        <v>6.217929213835556E-2</v>
      </c>
    </row>
    <row r="40" spans="2:9" ht="16.5" x14ac:dyDescent="0.3">
      <c r="B40" s="25" t="s">
        <v>9</v>
      </c>
      <c r="C40" s="26">
        <v>6773152914</v>
      </c>
      <c r="D40" s="26">
        <v>2256927196.2800002</v>
      </c>
      <c r="E40" s="27">
        <f t="shared" si="3"/>
        <v>0.33321663115193623</v>
      </c>
      <c r="F40" s="26">
        <v>187988191</v>
      </c>
      <c r="G40" s="27">
        <f t="shared" si="4"/>
        <v>2.7754901356417241E-2</v>
      </c>
      <c r="H40" s="26">
        <v>187988191</v>
      </c>
      <c r="I40" s="27">
        <f t="shared" si="5"/>
        <v>2.7754901356417241E-2</v>
      </c>
    </row>
    <row r="41" spans="2:9" ht="16.5" x14ac:dyDescent="0.3">
      <c r="B41" s="25" t="s">
        <v>10</v>
      </c>
      <c r="C41" s="26">
        <v>29158444664</v>
      </c>
      <c r="D41" s="26">
        <v>9776980120.2000008</v>
      </c>
      <c r="E41" s="27">
        <f t="shared" si="3"/>
        <v>0.33530526860614723</v>
      </c>
      <c r="F41" s="26">
        <v>0</v>
      </c>
      <c r="G41" s="27">
        <f t="shared" si="4"/>
        <v>0</v>
      </c>
      <c r="H41" s="26">
        <v>0</v>
      </c>
      <c r="I41" s="27">
        <f t="shared" si="5"/>
        <v>0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8657434811.4400005</v>
      </c>
      <c r="E44" s="24">
        <f>+D44/C44</f>
        <v>0.33987759156638297</v>
      </c>
      <c r="F44" s="28">
        <v>0</v>
      </c>
      <c r="G44" s="24">
        <f>+F44/C44</f>
        <v>0</v>
      </c>
      <c r="H44" s="28">
        <v>0</v>
      </c>
      <c r="I44" s="24">
        <f t="shared" ref="I44" si="6">+H44/C44</f>
        <v>0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93492217546</v>
      </c>
      <c r="D46" s="30">
        <f>+D44+D38</f>
        <v>23873696367.520004</v>
      </c>
      <c r="E46" s="31">
        <f>+D46/C46</f>
        <v>0.25535490540454536</v>
      </c>
      <c r="F46" s="30">
        <f>+F44+F38</f>
        <v>2195197370</v>
      </c>
      <c r="G46" s="31">
        <f>+F46/C46</f>
        <v>2.3480001091212965E-2</v>
      </c>
      <c r="H46" s="30">
        <f>+H44+H38</f>
        <v>2183222548</v>
      </c>
      <c r="I46" s="31">
        <f t="shared" ref="I46" si="7">+H46/C46</f>
        <v>2.3351917467631055E-2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5" t="s">
        <v>16</v>
      </c>
      <c r="E54" s="45"/>
      <c r="F54" s="45"/>
      <c r="G54" s="45"/>
      <c r="H54" s="45"/>
      <c r="I54" s="45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26538542465.970001</v>
      </c>
      <c r="E61" s="15">
        <f>+D61/C61</f>
        <v>9.2022820626134622E-2</v>
      </c>
      <c r="F61" s="34">
        <f>+F62+F63+F64</f>
        <v>6952282129.3299999</v>
      </c>
      <c r="G61" s="15">
        <f>+F61/C61</f>
        <v>2.4107149522246074E-2</v>
      </c>
      <c r="H61" s="34">
        <f>+H62+H63+H64</f>
        <v>6901415239</v>
      </c>
      <c r="I61" s="15">
        <f>+H61/C61</f>
        <v>2.3930767766139872E-2</v>
      </c>
    </row>
    <row r="62" spans="2:9" ht="16.5" x14ac:dyDescent="0.3">
      <c r="B62" s="6" t="s">
        <v>8</v>
      </c>
      <c r="C62" s="7">
        <v>141999725250</v>
      </c>
      <c r="D62" s="7">
        <v>6853336547</v>
      </c>
      <c r="E62" s="8">
        <f t="shared" ref="E62:E64" si="8">+D62/C62</f>
        <v>4.8263026811736734E-2</v>
      </c>
      <c r="F62" s="7">
        <v>6598382877</v>
      </c>
      <c r="G62" s="8">
        <f t="shared" ref="G62:G64" si="9">+F62/C62</f>
        <v>4.6467574957508591E-2</v>
      </c>
      <c r="H62" s="7">
        <v>6598382877</v>
      </c>
      <c r="I62" s="8">
        <f t="shared" ref="I62:I64" si="10">+H62/C62</f>
        <v>4.6467574957508591E-2</v>
      </c>
    </row>
    <row r="63" spans="2:9" ht="16.5" x14ac:dyDescent="0.3">
      <c r="B63" s="6" t="s">
        <v>9</v>
      </c>
      <c r="C63" s="7">
        <v>54200000000</v>
      </c>
      <c r="D63" s="7">
        <v>19277342223.970001</v>
      </c>
      <c r="E63" s="8">
        <f t="shared" si="8"/>
        <v>0.35567052073745392</v>
      </c>
      <c r="F63" s="7">
        <v>353899252.32999998</v>
      </c>
      <c r="G63" s="8">
        <f t="shared" si="9"/>
        <v>6.5295065005535049E-3</v>
      </c>
      <c r="H63" s="7">
        <v>303032362</v>
      </c>
      <c r="I63" s="8">
        <f t="shared" si="10"/>
        <v>5.5910029889298897E-3</v>
      </c>
    </row>
    <row r="64" spans="2:9" ht="16.5" x14ac:dyDescent="0.3">
      <c r="B64" s="6" t="s">
        <v>10</v>
      </c>
      <c r="C64" s="7">
        <v>92191157418</v>
      </c>
      <c r="D64" s="7">
        <v>407863695</v>
      </c>
      <c r="E64" s="8">
        <f t="shared" si="8"/>
        <v>4.4241086284525378E-3</v>
      </c>
      <c r="F64" s="7">
        <v>0</v>
      </c>
      <c r="G64" s="8">
        <f t="shared" si="9"/>
        <v>0</v>
      </c>
      <c r="H64" s="7">
        <v>0</v>
      </c>
      <c r="I64" s="8">
        <f t="shared" si="10"/>
        <v>0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41427391319</v>
      </c>
      <c r="D67" s="14">
        <v>24218778631.950001</v>
      </c>
      <c r="E67" s="15">
        <f>+D67/C67</f>
        <v>0.58460786114819763</v>
      </c>
      <c r="F67" s="14">
        <v>4237739</v>
      </c>
      <c r="G67" s="15">
        <f>+F67/C67</f>
        <v>1.0229316558622966E-4</v>
      </c>
      <c r="H67" s="14">
        <v>4237739</v>
      </c>
      <c r="I67" s="15">
        <f>+H67/C67</f>
        <v>1.0229316558622966E-4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329818273987</v>
      </c>
      <c r="D69" s="17">
        <f>+D67+D61</f>
        <v>50757321097.919998</v>
      </c>
      <c r="E69" s="18">
        <f>+D69/C69</f>
        <v>0.15389481148009596</v>
      </c>
      <c r="F69" s="17">
        <f>+F67+F61</f>
        <v>6956519868.3299999</v>
      </c>
      <c r="G69" s="18">
        <f>+F69/C69</f>
        <v>2.1091978271052973E-2</v>
      </c>
      <c r="H69" s="17">
        <f>+H67+H61</f>
        <v>6905652978</v>
      </c>
      <c r="I69" s="18">
        <f>+H69/C69</f>
        <v>2.0937751248653345E-2</v>
      </c>
    </row>
    <row r="77" spans="2:9" ht="24" x14ac:dyDescent="0.35">
      <c r="B77" s="19"/>
      <c r="C77" s="19"/>
      <c r="D77" s="45" t="s">
        <v>16</v>
      </c>
      <c r="E77" s="45"/>
      <c r="F77" s="45"/>
      <c r="G77" s="45"/>
      <c r="H77" s="45"/>
      <c r="I77" s="45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1071259990266</v>
      </c>
      <c r="D83" s="36">
        <f>+D84+D85+D86+D87</f>
        <v>99285038999.350006</v>
      </c>
      <c r="E83" s="37">
        <f>+D83/C83</f>
        <v>9.2680618992124375E-2</v>
      </c>
      <c r="F83" s="36">
        <f>+F84+F85+F86+F87</f>
        <v>63847425512.970001</v>
      </c>
      <c r="G83" s="37">
        <f>+F83/C83</f>
        <v>5.9600308135391411E-2</v>
      </c>
      <c r="H83" s="36">
        <f>+H84+H85+H86+H87</f>
        <v>59514964043.57</v>
      </c>
      <c r="I83" s="37">
        <f>+H83/C83</f>
        <v>5.5556041095861416E-2</v>
      </c>
    </row>
    <row r="84" spans="2:9" ht="16.5" x14ac:dyDescent="0.3">
      <c r="B84" s="25" t="s">
        <v>8</v>
      </c>
      <c r="C84" s="26">
        <v>796458877868</v>
      </c>
      <c r="D84" s="26">
        <v>56091547095.440002</v>
      </c>
      <c r="E84" s="27">
        <f t="shared" ref="E84:E87" si="11">+D84/C84</f>
        <v>7.0426168449008439E-2</v>
      </c>
      <c r="F84" s="26">
        <v>51172726571</v>
      </c>
      <c r="G84" s="27">
        <f t="shared" ref="G84:G87" si="12">+F84/C84</f>
        <v>6.4250305939186278E-2</v>
      </c>
      <c r="H84" s="26">
        <v>51170498742</v>
      </c>
      <c r="I84" s="27">
        <f t="shared" ref="I84:I87" si="13">+H84/C84</f>
        <v>6.4247508771545989E-2</v>
      </c>
    </row>
    <row r="85" spans="2:9" ht="16.5" x14ac:dyDescent="0.3">
      <c r="B85" s="25" t="s">
        <v>9</v>
      </c>
      <c r="C85" s="26">
        <v>133261264410</v>
      </c>
      <c r="D85" s="26">
        <v>38922731664.260002</v>
      </c>
      <c r="E85" s="27">
        <f t="shared" si="11"/>
        <v>0.29207836077937754</v>
      </c>
      <c r="F85" s="26">
        <v>12550032278.57</v>
      </c>
      <c r="G85" s="27">
        <f t="shared" si="12"/>
        <v>9.4176145890059848E-2</v>
      </c>
      <c r="H85" s="26">
        <v>8344465301.5699997</v>
      </c>
      <c r="I85" s="27">
        <f t="shared" si="13"/>
        <v>6.2617335491406509E-2</v>
      </c>
    </row>
    <row r="86" spans="2:9" ht="16.5" x14ac:dyDescent="0.3">
      <c r="B86" s="25" t="s">
        <v>10</v>
      </c>
      <c r="C86" s="26">
        <v>53188285163</v>
      </c>
      <c r="D86" s="26">
        <v>510559183</v>
      </c>
      <c r="E86" s="27">
        <f t="shared" si="11"/>
        <v>9.599090879417304E-3</v>
      </c>
      <c r="F86" s="26">
        <v>0</v>
      </c>
      <c r="G86" s="27">
        <f t="shared" si="12"/>
        <v>0</v>
      </c>
      <c r="H86" s="26">
        <v>0</v>
      </c>
      <c r="I86" s="27">
        <f t="shared" si="13"/>
        <v>0</v>
      </c>
    </row>
    <row r="87" spans="2:9" ht="33" x14ac:dyDescent="0.3">
      <c r="B87" s="38" t="s">
        <v>15</v>
      </c>
      <c r="C87" s="9">
        <v>88351562825</v>
      </c>
      <c r="D87" s="9">
        <v>3760201056.6500001</v>
      </c>
      <c r="E87" s="39">
        <f t="shared" si="11"/>
        <v>4.2559530770247017E-2</v>
      </c>
      <c r="F87" s="9">
        <v>124666663.40000001</v>
      </c>
      <c r="G87" s="39">
        <f t="shared" si="12"/>
        <v>1.4110295213105644E-3</v>
      </c>
      <c r="H87" s="26">
        <v>0</v>
      </c>
      <c r="I87" s="40">
        <f t="shared" si="13"/>
        <v>0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2697052230</v>
      </c>
      <c r="D89" s="41">
        <v>932579589</v>
      </c>
      <c r="E89" s="37">
        <f>+D89/C89</f>
        <v>0.34577735596911297</v>
      </c>
      <c r="F89" s="41">
        <v>0</v>
      </c>
      <c r="G89" s="37">
        <f>+F89/C89</f>
        <v>0</v>
      </c>
      <c r="H89" s="41">
        <v>0</v>
      </c>
      <c r="I89" s="37">
        <f>+H89/C89</f>
        <v>0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1073957042496</v>
      </c>
      <c r="D91" s="30">
        <f>+D89+D83</f>
        <v>100217618588.35001</v>
      </c>
      <c r="E91" s="31">
        <f>+D91/C91</f>
        <v>9.3316226462310539E-2</v>
      </c>
      <c r="F91" s="30">
        <f>+F89+F83</f>
        <v>63847425512.970001</v>
      </c>
      <c r="G91" s="31">
        <f>+F91/C91</f>
        <v>5.9450632554707422E-2</v>
      </c>
      <c r="H91" s="30">
        <f>+H89+H83</f>
        <v>59514964043.57</v>
      </c>
      <c r="I91" s="31">
        <f>+H91/C91</f>
        <v>5.5416521973030097E-2</v>
      </c>
    </row>
    <row r="100" spans="2:9" ht="24" x14ac:dyDescent="0.35">
      <c r="D100" s="45" t="s">
        <v>16</v>
      </c>
      <c r="E100" s="45"/>
      <c r="F100" s="45"/>
      <c r="G100" s="45"/>
      <c r="H100" s="45"/>
      <c r="I100" s="45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46114135775</v>
      </c>
      <c r="D107" s="34">
        <f>+D108+D109+D110</f>
        <v>26270722109.989998</v>
      </c>
      <c r="E107" s="15">
        <f>+D107/C107</f>
        <v>0.56968913476271255</v>
      </c>
      <c r="F107" s="34">
        <f>+F108+F109+F110</f>
        <v>1590487439.9400001</v>
      </c>
      <c r="G107" s="15">
        <f>+F107/C107</f>
        <v>3.4490236306288016E-2</v>
      </c>
      <c r="H107" s="34">
        <f>+H108+H109+H110</f>
        <v>1554349948.9400001</v>
      </c>
      <c r="I107" s="15">
        <f>+H107/C107</f>
        <v>3.370658308601903E-2</v>
      </c>
    </row>
    <row r="108" spans="2:9" ht="16.5" x14ac:dyDescent="0.3">
      <c r="B108" s="6" t="s">
        <v>8</v>
      </c>
      <c r="C108" s="7">
        <v>26712401089</v>
      </c>
      <c r="D108" s="7">
        <v>11005526944</v>
      </c>
      <c r="E108" s="8">
        <f t="shared" ref="E108:E110" si="14">+D108/C108</f>
        <v>0.41200066243884031</v>
      </c>
      <c r="F108" s="7">
        <v>1254206171</v>
      </c>
      <c r="G108" s="8">
        <f t="shared" ref="G108:G110" si="15">+F108/C108</f>
        <v>4.6952206461008637E-2</v>
      </c>
      <c r="H108" s="7">
        <v>1218820258</v>
      </c>
      <c r="I108" s="8">
        <f t="shared" ref="I108:I110" si="16">+H108/C108</f>
        <v>4.5627506637802864E-2</v>
      </c>
    </row>
    <row r="109" spans="2:9" ht="16.5" x14ac:dyDescent="0.3">
      <c r="B109" s="6" t="s">
        <v>9</v>
      </c>
      <c r="C109" s="7">
        <v>6293897913</v>
      </c>
      <c r="D109" s="7">
        <v>3247567170.9899998</v>
      </c>
      <c r="E109" s="8">
        <f t="shared" si="14"/>
        <v>0.51598662957055175</v>
      </c>
      <c r="F109" s="7">
        <v>336281268.94</v>
      </c>
      <c r="G109" s="8">
        <f t="shared" si="15"/>
        <v>5.3429730445009843E-2</v>
      </c>
      <c r="H109" s="7">
        <v>335529690.94</v>
      </c>
      <c r="I109" s="8">
        <f t="shared" si="16"/>
        <v>5.3310316687368867E-2</v>
      </c>
    </row>
    <row r="110" spans="2:9" ht="16.5" x14ac:dyDescent="0.3">
      <c r="B110" s="6" t="s">
        <v>10</v>
      </c>
      <c r="C110" s="7">
        <v>13107836773</v>
      </c>
      <c r="D110" s="7">
        <v>12017627995</v>
      </c>
      <c r="E110" s="8">
        <f t="shared" si="14"/>
        <v>0.91682771178188216</v>
      </c>
      <c r="F110" s="7">
        <v>0</v>
      </c>
      <c r="G110" s="8">
        <f t="shared" si="15"/>
        <v>0</v>
      </c>
      <c r="H110" s="7">
        <v>0</v>
      </c>
      <c r="I110" s="8">
        <f t="shared" si="16"/>
        <v>0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5910365208</v>
      </c>
      <c r="D112" s="14">
        <v>5007119495</v>
      </c>
      <c r="E112" s="15">
        <f>+D112/C112</f>
        <v>0.84717598977176434</v>
      </c>
      <c r="F112" s="14">
        <v>0</v>
      </c>
      <c r="G112" s="15">
        <f>+F112/C112</f>
        <v>0</v>
      </c>
      <c r="H112" s="14">
        <v>0</v>
      </c>
      <c r="I112" s="15">
        <f>+H112/C112</f>
        <v>0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52024500983</v>
      </c>
      <c r="D114" s="17">
        <f>+D107+D112</f>
        <v>31277841604.989998</v>
      </c>
      <c r="E114" s="18">
        <f>+D114/C114</f>
        <v>0.60121367843990725</v>
      </c>
      <c r="F114" s="17">
        <f>+F107+F112</f>
        <v>1590487439.9400001</v>
      </c>
      <c r="G114" s="18">
        <f>+F114/C114</f>
        <v>3.0571892279365107E-2</v>
      </c>
      <c r="H114" s="17">
        <f>+H107+H112</f>
        <v>1554349948.9400001</v>
      </c>
      <c r="I114" s="18">
        <f>+H114/C114</f>
        <v>2.9877267817483028E-2</v>
      </c>
    </row>
    <row r="122" spans="2:9" ht="24" x14ac:dyDescent="0.35">
      <c r="D122" s="45" t="s">
        <v>16</v>
      </c>
      <c r="E122" s="45"/>
      <c r="F122" s="45"/>
      <c r="G122" s="45"/>
      <c r="H122" s="45"/>
      <c r="I122" s="45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670484958860</v>
      </c>
      <c r="D129" s="34">
        <f>+D130+D131+D132</f>
        <v>233122238251.92999</v>
      </c>
      <c r="E129" s="15">
        <f>+D129/C129</f>
        <v>0.34769197305827537</v>
      </c>
      <c r="F129" s="34">
        <f>+F130+F131+F132</f>
        <v>1638382575.96</v>
      </c>
      <c r="G129" s="15">
        <f>+F129/C129</f>
        <v>2.4435784193364745E-3</v>
      </c>
      <c r="H129" s="34">
        <f>+H130+H131+H132</f>
        <v>1637802954</v>
      </c>
      <c r="I129" s="15">
        <f>+H129/C129</f>
        <v>2.4427139376619186E-3</v>
      </c>
    </row>
    <row r="130" spans="2:9" ht="16.5" x14ac:dyDescent="0.3">
      <c r="B130" s="6" t="s">
        <v>8</v>
      </c>
      <c r="C130" s="7">
        <v>21701719899</v>
      </c>
      <c r="D130" s="7">
        <v>2903472814</v>
      </c>
      <c r="E130" s="8">
        <f t="shared" ref="E130:E132" si="17">+D130/C130</f>
        <v>0.13378998657769009</v>
      </c>
      <c r="F130" s="7">
        <v>1248962814</v>
      </c>
      <c r="G130" s="8">
        <f t="shared" ref="G130:G132" si="18">+F130/C130</f>
        <v>5.7551328641816606E-2</v>
      </c>
      <c r="H130" s="7">
        <v>1248962814</v>
      </c>
      <c r="I130" s="8">
        <f t="shared" ref="I130:I132" si="19">+H130/C130</f>
        <v>5.7551328641816606E-2</v>
      </c>
    </row>
    <row r="131" spans="2:9" ht="16.5" x14ac:dyDescent="0.3">
      <c r="B131" s="6" t="s">
        <v>9</v>
      </c>
      <c r="C131" s="7">
        <v>73119068150</v>
      </c>
      <c r="D131" s="7">
        <v>15745491971.93</v>
      </c>
      <c r="E131" s="8">
        <f t="shared" si="17"/>
        <v>0.21534043540638312</v>
      </c>
      <c r="F131" s="7">
        <v>389419761.95999998</v>
      </c>
      <c r="G131" s="8">
        <f t="shared" si="18"/>
        <v>5.3258304818809424E-3</v>
      </c>
      <c r="H131" s="7">
        <v>388840140</v>
      </c>
      <c r="I131" s="8">
        <f t="shared" si="19"/>
        <v>5.3179033846863927E-3</v>
      </c>
    </row>
    <row r="132" spans="2:9" ht="16.5" x14ac:dyDescent="0.3">
      <c r="B132" s="6" t="s">
        <v>10</v>
      </c>
      <c r="C132" s="7">
        <v>575664170811</v>
      </c>
      <c r="D132" s="7">
        <v>214473273466</v>
      </c>
      <c r="E132" s="8">
        <f t="shared" si="17"/>
        <v>0.37256665316489723</v>
      </c>
      <c r="F132" s="7">
        <v>0</v>
      </c>
      <c r="G132" s="8">
        <f t="shared" si="18"/>
        <v>0</v>
      </c>
      <c r="H132" s="7">
        <v>0</v>
      </c>
      <c r="I132" s="8">
        <f t="shared" si="19"/>
        <v>0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357939873646</v>
      </c>
      <c r="D134" s="14">
        <v>90177286520.399994</v>
      </c>
      <c r="E134" s="15">
        <f>+D134/C134</f>
        <v>0.2519341743121491</v>
      </c>
      <c r="F134" s="14">
        <v>0</v>
      </c>
      <c r="G134" s="15">
        <f>+F134/C134</f>
        <v>0</v>
      </c>
      <c r="H134" s="14">
        <v>0</v>
      </c>
      <c r="I134" s="15">
        <f>+H134/C134</f>
        <v>0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1028424832506</v>
      </c>
      <c r="D136" s="17">
        <f>+D134+D129</f>
        <v>323299524772.32996</v>
      </c>
      <c r="E136" s="18">
        <f>+D136/C136</f>
        <v>0.31436378678695875</v>
      </c>
      <c r="F136" s="17">
        <f>+F134+F129</f>
        <v>1638382575.96</v>
      </c>
      <c r="G136" s="18">
        <f>+F136/C136</f>
        <v>1.5930990036167193E-3</v>
      </c>
      <c r="H136" s="17">
        <f>+H134+H129</f>
        <v>1637802954</v>
      </c>
      <c r="I136" s="18">
        <f>+H136/C136</f>
        <v>1.5925354019399806E-3</v>
      </c>
    </row>
  </sheetData>
  <mergeCells count="6">
    <mergeCell ref="D122:I122"/>
    <mergeCell ref="D8:I8"/>
    <mergeCell ref="D32:I32"/>
    <mergeCell ref="D54:I54"/>
    <mergeCell ref="D77:I77"/>
    <mergeCell ref="D100:I100"/>
  </mergeCells>
  <pageMargins left="0.7" right="0.7" top="0.75" bottom="0.75" header="0.3" footer="0.3"/>
  <ignoredErrors>
    <ignoredError sqref="E16:G16 E21:G21 E17:E20 G17:G20 E23:G24 E22 E38:I38 E46 G46 E61:H61 E69:G69 E83:H83 E107:H107 E129:G129 E136:H136 E88:H88 E84:E87 G84:G87 E90:H91 E89 G89 E111:H111 E108:E110 G108:G110 E113:H114 E112 G112 E130:E131 G130:G131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2TV4CCKVFCYA-94321226-126</_dlc_DocId>
    <_dlc_DocIdUrl xmlns="81cc8fc0-8d1e-4295-8f37-5d076116407c">
      <Url>https://www.minjusticia.gov.co/ministerio/_layouts/15/DocIdRedir.aspx?ID=2TV4CCKVFCYA-94321226-126</Url>
      <Description>2TV4CCKVFCYA-94321226-126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D7E4C34-437A-413F-B2C7-F899769CCED4}"/>
</file>

<file path=customXml/itemProps2.xml><?xml version="1.0" encoding="utf-8"?>
<ds:datastoreItem xmlns:ds="http://schemas.openxmlformats.org/officeDocument/2006/customXml" ds:itemID="{D4369C65-8FCF-4514-849C-204A444A9E7D}"/>
</file>

<file path=customXml/itemProps3.xml><?xml version="1.0" encoding="utf-8"?>
<ds:datastoreItem xmlns:ds="http://schemas.openxmlformats.org/officeDocument/2006/customXml" ds:itemID="{4B411DBD-D450-4AD6-AFB6-C492F5A5B88B}"/>
</file>

<file path=customXml/itemProps4.xml><?xml version="1.0" encoding="utf-8"?>
<ds:datastoreItem xmlns:ds="http://schemas.openxmlformats.org/officeDocument/2006/customXml" ds:itemID="{137B7CF7-5CED-4869-A8F4-E1690B87B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Enero 2018</dc:title>
  <dc:creator>BELKIS YORGETH RONCANCIO ENCISO</dc:creator>
  <cp:lastModifiedBy>MAURICIO ORDOÑEZ GUTIERREZ</cp:lastModifiedBy>
  <dcterms:created xsi:type="dcterms:W3CDTF">2018-02-21T20:39:46Z</dcterms:created>
  <dcterms:modified xsi:type="dcterms:W3CDTF">2018-02-22T21:41:26Z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2e880c5f-5019-4dda-ab34-87572ce2599b</vt:lpwstr>
  </property>
</Properties>
</file>