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persons/person.xml" ContentType="application/vnd.ms-excel.person+xml"/>
  <Override PartName="/xl/threadedComments/threadedComment1.xml" ContentType="application/vnd.ms-excel.threaded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D:\Users\javvid\Desktop\"/>
    </mc:Choice>
  </mc:AlternateContent>
  <bookViews>
    <workbookView xWindow="0" yWindow="0" windowWidth="28800" windowHeight="11835"/>
  </bookViews>
  <sheets>
    <sheet name="Hoja1" sheetId="1" r:id="rId1"/>
  </sheets>
  <externalReferences>
    <externalReference r:id="rId2"/>
  </externalReferences>
  <definedNames>
    <definedName name="_xlnm._FilterDatabase" localSheetId="0" hidden="1">Hoja1!$A$1:$AE$58</definedName>
  </definedNames>
  <calcPr calcId="15251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T16" i="1" l="1"/>
  <c r="J33" i="1" l="1"/>
  <c r="J34" i="1"/>
  <c r="J35" i="1"/>
  <c r="J36" i="1"/>
  <c r="J58" i="1"/>
  <c r="J57" i="1"/>
  <c r="J56" i="1"/>
  <c r="J55" i="1"/>
  <c r="J52" i="1"/>
  <c r="J51" i="1"/>
  <c r="J50" i="1"/>
  <c r="J49" i="1"/>
  <c r="J48" i="1"/>
  <c r="J47" i="1"/>
  <c r="J46" i="1"/>
  <c r="J45" i="1"/>
  <c r="J44" i="1"/>
  <c r="J43" i="1"/>
  <c r="J42" i="1"/>
  <c r="J41" i="1"/>
  <c r="J40" i="1"/>
  <c r="J39" i="1"/>
  <c r="J38" i="1"/>
  <c r="J37" i="1"/>
  <c r="J32" i="1"/>
  <c r="J31" i="1"/>
  <c r="J30" i="1"/>
  <c r="J29" i="1"/>
  <c r="J28" i="1"/>
  <c r="J27" i="1"/>
  <c r="J26" i="1"/>
  <c r="J25" i="1"/>
  <c r="J24" i="1"/>
  <c r="J23" i="1"/>
  <c r="J22" i="1"/>
  <c r="J21" i="1"/>
  <c r="J20" i="1"/>
  <c r="J19" i="1"/>
  <c r="J18" i="1"/>
  <c r="J17" i="1"/>
  <c r="J16" i="1"/>
  <c r="J15" i="1"/>
  <c r="J14" i="1"/>
  <c r="J13" i="1"/>
  <c r="J12" i="1"/>
  <c r="J11" i="1"/>
  <c r="J10" i="1"/>
  <c r="J9" i="1"/>
  <c r="K2" i="1"/>
  <c r="D7" i="1"/>
  <c r="N2" i="1"/>
</calcChain>
</file>

<file path=xl/comments1.xml><?xml version="1.0" encoding="utf-8"?>
<comments xmlns="http://schemas.openxmlformats.org/spreadsheetml/2006/main">
  <authors>
    <author>Sistema de Rendición de Cuentas</author>
    <author>Microsoft Office User</author>
    <author>eri lae</author>
    <author>Liliana</author>
  </authors>
  <commentList>
    <comment ref="C7" authorId="0" shapeId="0">
      <text>
        <r>
          <rPr>
            <sz val="12"/>
            <color indexed="81"/>
            <rFont val="Tahoma"/>
            <family val="2"/>
          </rPr>
          <t>Debe corresponder al mismo que estableció en el cronograma que publica a la ciudadanía</t>
        </r>
      </text>
    </comment>
    <comment ref="W7" authorId="1" shapeId="0">
      <text>
        <r>
          <rPr>
            <b/>
            <sz val="12"/>
            <color rgb="FF000000"/>
            <rFont val="Tahoma"/>
            <family val="2"/>
          </rPr>
          <t xml:space="preserve">Por favor registre el valor y fuente de los recursos finacieros utilizados para el desarrollo de la actividad, únicamente cuando esta ya haya finalizado. 
</t>
        </r>
        <r>
          <rPr>
            <b/>
            <sz val="12"/>
            <color rgb="FF000000"/>
            <rFont val="Tahoma"/>
            <family val="2"/>
          </rPr>
          <t xml:space="preserve">
</t>
        </r>
        <r>
          <rPr>
            <b/>
            <sz val="12"/>
            <color rgb="FF000000"/>
            <rFont val="Tahoma"/>
            <family val="2"/>
          </rPr>
          <t>En caso que no aplique marque X en la casilla respectiva.</t>
        </r>
      </text>
    </comment>
    <comment ref="Z7" authorId="2" shapeId="0">
      <text>
        <r>
          <rPr>
            <b/>
            <sz val="14"/>
            <color rgb="FF000000"/>
            <rFont val="Calibri"/>
            <family val="2"/>
          </rPr>
          <t xml:space="preserve">Registre los </t>
        </r>
        <r>
          <rPr>
            <b/>
            <sz val="14"/>
            <color rgb="FF0000FF"/>
            <rFont val="Calibri"/>
            <family val="2"/>
          </rPr>
          <t>resultados de la encuesta de percepción aplicada a los grupos de interés sobre la actividad</t>
        </r>
        <r>
          <rPr>
            <b/>
            <sz val="14"/>
            <color rgb="FF000000"/>
            <rFont val="Calibri"/>
            <family val="2"/>
          </rPr>
          <t xml:space="preserve">. Para ello incluya el promedio de la calificación obtenida.
</t>
        </r>
        <r>
          <rPr>
            <b/>
            <sz val="14"/>
            <color rgb="FF000000"/>
            <rFont val="Calibri"/>
            <family val="2"/>
          </rPr>
          <t xml:space="preserve">Ejemplo: 
</t>
        </r>
        <r>
          <rPr>
            <b/>
            <sz val="14"/>
            <color rgb="FF000000"/>
            <rFont val="Calibri"/>
            <family val="2"/>
          </rPr>
          <t xml:space="preserve">Muy satisfecho: 70%
</t>
        </r>
        <r>
          <rPr>
            <b/>
            <sz val="14"/>
            <color rgb="FF000000"/>
            <rFont val="Calibri"/>
            <family val="2"/>
          </rPr>
          <t xml:space="preserve">Satisfecho: 20%
</t>
        </r>
        <r>
          <rPr>
            <b/>
            <sz val="14"/>
            <color rgb="FF000000"/>
            <rFont val="Calibri"/>
            <family val="2"/>
          </rPr>
          <t xml:space="preserve">Conforme:5%
</t>
        </r>
        <r>
          <rPr>
            <b/>
            <sz val="14"/>
            <color rgb="FF000000"/>
            <rFont val="Calibri"/>
            <family val="2"/>
          </rPr>
          <t xml:space="preserve">Insatisfecho:5%
</t>
        </r>
        <r>
          <rPr>
            <b/>
            <sz val="14"/>
            <color rgb="FF000000"/>
            <rFont val="Calibri"/>
            <family val="2"/>
          </rPr>
          <t xml:space="preserve">Muy insatisfecho: 0%
</t>
        </r>
        <r>
          <rPr>
            <b/>
            <sz val="14"/>
            <color rgb="FF000000"/>
            <rFont val="Calibri"/>
            <family val="2"/>
          </rPr>
          <t xml:space="preserve">
</t>
        </r>
        <r>
          <rPr>
            <b/>
            <sz val="14"/>
            <color rgb="FF000000"/>
            <rFont val="Calibri"/>
            <family val="2"/>
          </rPr>
          <t xml:space="preserve">En caso de que esta etapa no haya iniciado en su actividad, registre la sigla "SIN".
</t>
        </r>
        <r>
          <rPr>
            <b/>
            <sz val="14"/>
            <color rgb="FF000000"/>
            <rFont val="Calibri"/>
            <family val="2"/>
          </rPr>
          <t xml:space="preserve">En caso que no aplique para su actividad, registre la sigla "NA".
</t>
        </r>
        <r>
          <rPr>
            <b/>
            <sz val="14"/>
            <color rgb="FF000000"/>
            <rFont val="Calibri"/>
            <family val="2"/>
          </rPr>
          <t xml:space="preserve">
</t>
        </r>
        <r>
          <rPr>
            <b/>
            <sz val="14"/>
            <color rgb="FF008000"/>
            <rFont val="Calibri"/>
            <family val="2"/>
          </rPr>
          <t>¡Recuerde!</t>
        </r>
        <r>
          <rPr>
            <b/>
            <sz val="14"/>
            <color rgb="FF000000"/>
            <rFont val="Calibri"/>
            <family val="2"/>
          </rPr>
          <t xml:space="preserve"> si requiere apoyo para aplicar este paso, puede comunicarse con  el GSC, al correo electrónico erika.leal@minjusticia.gov.co</t>
        </r>
      </text>
    </comment>
    <comment ref="AD7" authorId="2" shapeId="0">
      <text>
        <r>
          <rPr>
            <b/>
            <sz val="14"/>
            <color rgb="FF000000"/>
            <rFont val="Calibri"/>
            <family val="2"/>
          </rPr>
          <t>En este espacio podrá regitrar las observaciones que tenga sobre la actividad.</t>
        </r>
      </text>
    </comment>
    <comment ref="I8" authorId="2" shapeId="0">
      <text>
        <r>
          <rPr>
            <b/>
            <sz val="14"/>
            <color rgb="FF000000"/>
            <rFont val="Calibri"/>
            <family val="2"/>
          </rPr>
          <t xml:space="preserve">Digite el número total de productos realizados a la fecha.
</t>
        </r>
        <r>
          <rPr>
            <b/>
            <sz val="14"/>
            <color rgb="FF000000"/>
            <rFont val="Calibri"/>
            <family val="2"/>
          </rPr>
          <t xml:space="preserve">
</t>
        </r>
        <r>
          <rPr>
            <b/>
            <sz val="14"/>
            <color rgb="FF000000"/>
            <rFont val="Calibri"/>
            <family val="2"/>
          </rPr>
          <t>En caso de que esta etapa no haya iniciado en su actividad, registre la sigla "SIN".</t>
        </r>
      </text>
    </comment>
    <comment ref="L8" authorId="2" shapeId="0">
      <text>
        <r>
          <rPr>
            <b/>
            <sz val="14"/>
            <color rgb="FF000000"/>
            <rFont val="Calibri"/>
            <family val="2"/>
          </rPr>
          <t xml:space="preserve">Escriba brevemente el avance cualitativo de la actividad.
</t>
        </r>
        <r>
          <rPr>
            <b/>
            <sz val="14"/>
            <color rgb="FF000000"/>
            <rFont val="Calibri"/>
            <family val="2"/>
          </rPr>
          <t xml:space="preserve">
</t>
        </r>
        <r>
          <rPr>
            <b/>
            <sz val="14"/>
            <color rgb="FF000000"/>
            <rFont val="Calibri"/>
            <family val="2"/>
          </rPr>
          <t>En caso de que esta etapa no haya iniciado en su actividad, registre la sigla "SIN".</t>
        </r>
      </text>
    </comment>
    <comment ref="M8" authorId="2" shapeId="0">
      <text>
        <r>
          <rPr>
            <b/>
            <sz val="14"/>
            <color indexed="81"/>
            <rFont val="Calibri"/>
            <family val="2"/>
          </rPr>
          <t xml:space="preserve">Registre aquí las evidencias de avance de la actvidad. 
Ejemplo: 
1. Correos electrónicos
2. Listados de asistencia
3. Publicaciones en página web
Si las evidencias de la actividad son publicaciones en página web o intranet, redes sociales o  están en una carpeta de drive, por favor registrar el link en esta casilla. En caso que NO, por favor remitir el soporte adjunto al email de reporte que envíe al GCS.
En caso de que esta etapa no haya iniciado en su actividad, registre la sigla "SIN".
</t>
        </r>
      </text>
    </comment>
    <comment ref="N8" authorId="2" shapeId="0">
      <text>
        <r>
          <rPr>
            <b/>
            <sz val="14"/>
            <color indexed="81"/>
            <rFont val="Calibri"/>
            <family val="2"/>
          </rPr>
          <t xml:space="preserve">Registre la fecha en que inicio la </t>
        </r>
        <r>
          <rPr>
            <b/>
            <sz val="14"/>
            <color rgb="FF0000FF"/>
            <rFont val="Calibri"/>
            <family val="2"/>
          </rPr>
          <t>divulgación de información</t>
        </r>
        <r>
          <rPr>
            <b/>
            <sz val="14"/>
            <color indexed="81"/>
            <rFont val="Calibri"/>
            <family val="2"/>
          </rPr>
          <t xml:space="preserve"> que realizó previo al diálogo. Ejemplo: 12/05/20
En caso de que esta etapa no haya iniciado en su actividad, registre la sigla "SIN".
En caso que no aplique para su actividad, registre la sigla "NA".</t>
        </r>
      </text>
    </comment>
    <comment ref="O8" authorId="2" shapeId="0">
      <text>
        <r>
          <rPr>
            <b/>
            <sz val="14"/>
            <color indexed="81"/>
            <rFont val="Calibri"/>
            <family val="2"/>
          </rPr>
          <t xml:space="preserve">Registre los canales de comunicación utilizados </t>
        </r>
        <r>
          <rPr>
            <b/>
            <sz val="14"/>
            <color rgb="FF0000FF"/>
            <rFont val="Calibri"/>
            <family val="2"/>
          </rPr>
          <t>para la divulgación de información previa al diálogo</t>
        </r>
        <r>
          <rPr>
            <b/>
            <sz val="14"/>
            <color indexed="81"/>
            <rFont val="Calibri"/>
            <family val="2"/>
          </rPr>
          <t>. Ejemplo: Redes sociales, página web, correo electrónico, intranet, etc.
En caso de que esta etapa no haya iniciado en su actividad, registre la sigla "SIN".
En caso que no aplique para su actividad, registre la sigla "NA".</t>
        </r>
      </text>
    </comment>
    <comment ref="P8" authorId="2" shapeId="0">
      <text>
        <r>
          <rPr>
            <b/>
            <sz val="14"/>
            <color rgb="FF000000"/>
            <rFont val="Calibri"/>
            <family val="2"/>
          </rPr>
          <t xml:space="preserve">Registre la fecha en la que iniciaron las acciones de </t>
        </r>
        <r>
          <rPr>
            <b/>
            <sz val="14"/>
            <color rgb="FF0000FF"/>
            <rFont val="Calibri"/>
            <family val="2"/>
          </rPr>
          <t>convocatoria que realizó previo al diálogo</t>
        </r>
        <r>
          <rPr>
            <b/>
            <sz val="14"/>
            <color rgb="FF000000"/>
            <rFont val="Calibri"/>
            <family val="2"/>
          </rPr>
          <t xml:space="preserve">. Ejemplo: 30/05/20
</t>
        </r>
        <r>
          <rPr>
            <b/>
            <sz val="14"/>
            <color rgb="FF000000"/>
            <rFont val="Calibri"/>
            <family val="2"/>
          </rPr>
          <t xml:space="preserve">
</t>
        </r>
        <r>
          <rPr>
            <b/>
            <sz val="14"/>
            <color rgb="FF000000"/>
            <rFont val="Calibri"/>
            <family val="2"/>
          </rPr>
          <t xml:space="preserve">En caso de que esta etapa no haya iniciado en su actividad, registre la sigla "SIN".
</t>
        </r>
        <r>
          <rPr>
            <b/>
            <sz val="14"/>
            <color rgb="FF000000"/>
            <rFont val="Calibri"/>
            <family val="2"/>
          </rPr>
          <t xml:space="preserve">
</t>
        </r>
        <r>
          <rPr>
            <b/>
            <sz val="14"/>
            <color rgb="FF000000"/>
            <rFont val="Calibri"/>
            <family val="2"/>
          </rPr>
          <t>En caso que no aplique para su actividad, registre la sigla "NA".</t>
        </r>
      </text>
    </comment>
    <comment ref="Q8" authorId="2" shapeId="0">
      <text>
        <r>
          <rPr>
            <b/>
            <sz val="14"/>
            <color indexed="81"/>
            <rFont val="Calibri"/>
            <family val="2"/>
          </rPr>
          <t xml:space="preserve">Registre los canales de comunicación utilizados para </t>
        </r>
        <r>
          <rPr>
            <b/>
            <sz val="14"/>
            <color rgb="FF0000FF"/>
            <rFont val="Calibri"/>
            <family val="2"/>
          </rPr>
          <t>convocar a los grupos de interés</t>
        </r>
        <r>
          <rPr>
            <b/>
            <sz val="14"/>
            <color indexed="81"/>
            <rFont val="Calibri"/>
            <family val="2"/>
          </rPr>
          <t xml:space="preserve"> previo al diálogo. Ejemplo: Redes sociales, página web, correo electrónico, intranet, sms, radio, perifoneo, etc.
En caso de que esta etapa no haya iniciado en su actividad, registre la sigla "SIN".
En caso que no aplique para su actividad, registre la sigla "NA".</t>
        </r>
      </text>
    </comment>
    <comment ref="R8" authorId="2" shapeId="0">
      <text>
        <r>
          <rPr>
            <b/>
            <sz val="14"/>
            <color indexed="81"/>
            <rFont val="Calibri"/>
            <family val="2"/>
          </rPr>
          <t xml:space="preserve">Registre la fecha en </t>
        </r>
        <r>
          <rPr>
            <b/>
            <sz val="14"/>
            <color rgb="FF0000FF"/>
            <rFont val="Calibri"/>
            <family val="2"/>
          </rPr>
          <t>que inicio el diálogo</t>
        </r>
        <r>
          <rPr>
            <b/>
            <sz val="14"/>
            <color indexed="81"/>
            <rFont val="Calibri"/>
            <family val="2"/>
          </rPr>
          <t xml:space="preserve"> con los grupos de interés para el desarrollo de su actividad. Ejemplo: 01/06/20
En caso de que esta etapa no haya iniciado en su actividad, registre la sigla "SIN"
En caso que no aplique para su actividad, registre la sigla "NA".</t>
        </r>
        <r>
          <rPr>
            <sz val="14"/>
            <color indexed="81"/>
            <rFont val="Calibri"/>
            <family val="2"/>
          </rPr>
          <t xml:space="preserve">
</t>
        </r>
      </text>
    </comment>
    <comment ref="S8" authorId="2" shapeId="0">
      <text>
        <r>
          <rPr>
            <b/>
            <sz val="14"/>
            <color indexed="81"/>
            <rFont val="Calibri"/>
            <family val="2"/>
          </rPr>
          <t xml:space="preserve">Registre los canales de comunicación utilizados para </t>
        </r>
        <r>
          <rPr>
            <b/>
            <sz val="14"/>
            <color rgb="FF0000FF"/>
            <rFont val="Calibri"/>
            <family val="2"/>
          </rPr>
          <t>convocar a los grupos de interés</t>
        </r>
        <r>
          <rPr>
            <b/>
            <sz val="14"/>
            <color indexed="81"/>
            <rFont val="Calibri"/>
            <family val="2"/>
          </rPr>
          <t xml:space="preserve"> previo al diálogo. Ejemplo: Redes sociales, página web, correo electrónico, intranet, sms, radio, perifoneo, etc.
En caso de que esta etapa no haya iniciado en su actividad, registre la sigla "SIN".
En caso que no aplique para su actividad, registre la sigla "NA".</t>
        </r>
      </text>
    </comment>
    <comment ref="T8" authorId="2" shapeId="0">
      <text>
        <r>
          <rPr>
            <b/>
            <sz val="14"/>
            <color indexed="81"/>
            <rFont val="Calibri"/>
            <family val="2"/>
          </rPr>
          <t xml:space="preserve">Registre el </t>
        </r>
        <r>
          <rPr>
            <b/>
            <sz val="14"/>
            <color rgb="FF0000FF"/>
            <rFont val="Calibri"/>
            <family val="2"/>
          </rPr>
          <t>número personas que participaron</t>
        </r>
        <r>
          <rPr>
            <b/>
            <sz val="14"/>
            <color indexed="81"/>
            <rFont val="Calibri"/>
            <family val="2"/>
          </rPr>
          <t xml:space="preserve"> en la actividad de diálogo. 
Ejemplo: 30, 500, 12, etc.
En caso de que esta etapa no haya iniciado en su actividad, registre la sigla "SIN".
En caso que no aplique para su actividad, registre la sigla "NA".</t>
        </r>
      </text>
    </comment>
    <comment ref="U8" authorId="2" shapeId="0">
      <text>
        <r>
          <rPr>
            <b/>
            <sz val="14"/>
            <color rgb="FF000000"/>
            <rFont val="Calibri"/>
            <family val="2"/>
          </rPr>
          <t xml:space="preserve">Registre la fecha en la inició la </t>
        </r>
        <r>
          <rPr>
            <b/>
            <sz val="14"/>
            <color rgb="FF0000FF"/>
            <rFont val="Calibri"/>
            <family val="2"/>
          </rPr>
          <t xml:space="preserve">publicación de resultados </t>
        </r>
        <r>
          <rPr>
            <b/>
            <sz val="14"/>
            <color rgb="FF000000"/>
            <rFont val="Calibri"/>
            <family val="2"/>
          </rPr>
          <t xml:space="preserve">de la actividad en el menú participe. Ejemplo: 30/06/2022
</t>
        </r>
        <r>
          <rPr>
            <b/>
            <sz val="14"/>
            <color rgb="FF000000"/>
            <rFont val="Calibri"/>
            <family val="2"/>
          </rPr>
          <t xml:space="preserve">
</t>
        </r>
        <r>
          <rPr>
            <b/>
            <sz val="14"/>
            <color rgb="FF000000"/>
            <rFont val="Calibri"/>
            <family val="2"/>
          </rPr>
          <t xml:space="preserve">En caso de que esta etapa no haya iniciado en su actividad, registre la sigla "SIN".
</t>
        </r>
        <r>
          <rPr>
            <b/>
            <sz val="14"/>
            <color rgb="FF000000"/>
            <rFont val="Calibri"/>
            <family val="2"/>
          </rPr>
          <t xml:space="preserve">
</t>
        </r>
        <r>
          <rPr>
            <b/>
            <sz val="14"/>
            <color rgb="FF000000"/>
            <rFont val="Calibri"/>
            <family val="2"/>
          </rPr>
          <t xml:space="preserve">En caso que no aplique para su actividad, registre la sigla "NA".
</t>
        </r>
        <r>
          <rPr>
            <b/>
            <sz val="14"/>
            <color rgb="FF000000"/>
            <rFont val="Calibri"/>
            <family val="2"/>
          </rPr>
          <t xml:space="preserve">
</t>
        </r>
        <r>
          <rPr>
            <b/>
            <sz val="14"/>
            <color rgb="FF000000"/>
            <rFont val="Calibri"/>
            <family val="2"/>
          </rPr>
          <t>Solicite apoyo al GSC para culminar este paso. Recuerde que el informe debe publciarse en el menú participe: https://www.minjusticia.gov.co/participe/informes-de-resultados-de-participaci%C3%B3n</t>
        </r>
      </text>
    </comment>
    <comment ref="V8" authorId="2" shapeId="0">
      <text>
        <r>
          <rPr>
            <b/>
            <sz val="14"/>
            <color rgb="FF000000"/>
            <rFont val="Calibri"/>
            <family val="2"/>
          </rPr>
          <t>Registre los</t>
        </r>
        <r>
          <rPr>
            <b/>
            <sz val="14"/>
            <color rgb="FF0000FF"/>
            <rFont val="Calibri"/>
            <family val="2"/>
          </rPr>
          <t xml:space="preserve"> canales de comunicación utilizados para publicar los resultados</t>
        </r>
        <r>
          <rPr>
            <b/>
            <sz val="14"/>
            <color rgb="FF000000"/>
            <rFont val="Calibri"/>
            <family val="2"/>
          </rPr>
          <t xml:space="preserve"> de la actividad. Ejemplo: Redes sociales, página web, correo electrónico, intranet, sms, radio, perifoneo, etc.
</t>
        </r>
        <r>
          <rPr>
            <b/>
            <sz val="14"/>
            <color rgb="FF000000"/>
            <rFont val="Calibri"/>
            <family val="2"/>
          </rPr>
          <t xml:space="preserve">
</t>
        </r>
        <r>
          <rPr>
            <b/>
            <sz val="14"/>
            <color rgb="FF000000"/>
            <rFont val="Calibri"/>
            <family val="2"/>
          </rPr>
          <t xml:space="preserve">En caso de que esta etapa no haya iniciado en su actividad, registre la sigla "SIN".
</t>
        </r>
        <r>
          <rPr>
            <b/>
            <sz val="14"/>
            <color rgb="FF000000"/>
            <rFont val="Calibri"/>
            <family val="2"/>
          </rPr>
          <t xml:space="preserve">
</t>
        </r>
        <r>
          <rPr>
            <b/>
            <sz val="14"/>
            <color rgb="FF000000"/>
            <rFont val="Calibri"/>
            <family val="2"/>
          </rPr>
          <t>En caso que no aplique para su actividad, registre la sigla "NA".</t>
        </r>
      </text>
    </comment>
    <comment ref="W8" authorId="1" shapeId="0">
      <text>
        <r>
          <rPr>
            <b/>
            <sz val="10"/>
            <color rgb="FF000000"/>
            <rFont val="Tahoma"/>
            <family val="2"/>
          </rPr>
          <t>MArque con una X si es el caso</t>
        </r>
        <r>
          <rPr>
            <sz val="10"/>
            <color rgb="FF000000"/>
            <rFont val="Tahoma"/>
            <family val="2"/>
          </rPr>
          <t xml:space="preserve">
</t>
        </r>
      </text>
    </comment>
    <comment ref="X8" authorId="1" shapeId="0">
      <text>
        <r>
          <rPr>
            <b/>
            <sz val="12"/>
            <color rgb="FF000000"/>
            <rFont val="Calibri"/>
            <family val="2"/>
          </rPr>
          <t>Registre valor y fuente por favor, en caso que no aplique registre NA</t>
        </r>
        <r>
          <rPr>
            <sz val="7"/>
            <color rgb="FF000000"/>
            <rFont val="Calibri"/>
            <family val="2"/>
          </rPr>
          <t xml:space="preserve">
</t>
        </r>
      </text>
    </comment>
    <comment ref="Y8" authorId="1" shapeId="0">
      <text>
        <r>
          <rPr>
            <b/>
            <sz val="10"/>
            <color rgb="FF000000"/>
            <rFont val="Tahoma"/>
            <family val="2"/>
          </rPr>
          <t xml:space="preserve">Registre valor y fuente por favor, </t>
        </r>
        <r>
          <rPr>
            <b/>
            <sz val="10"/>
            <color rgb="FF000000"/>
            <rFont val="Calibri"/>
            <family val="2"/>
            <scheme val="minor"/>
          </rPr>
          <t xml:space="preserve"> en caso que no aplique registre NA</t>
        </r>
        <r>
          <rPr>
            <sz val="10"/>
            <color rgb="FF000000"/>
            <rFont val="Calibri"/>
            <family val="2"/>
            <scheme val="minor"/>
          </rPr>
          <t xml:space="preserve">
</t>
        </r>
        <r>
          <rPr>
            <sz val="10"/>
            <color rgb="FF000000"/>
            <rFont val="Tahoma"/>
            <family val="2"/>
          </rPr>
          <t xml:space="preserve">
</t>
        </r>
      </text>
    </comment>
    <comment ref="AA8" authorId="2" shapeId="0">
      <text>
        <r>
          <rPr>
            <b/>
            <sz val="14"/>
            <color rgb="FF0000FF"/>
            <rFont val="Calibri"/>
            <family val="2"/>
          </rPr>
          <t>Registre los comproisos adquirido</t>
        </r>
        <r>
          <rPr>
            <b/>
            <sz val="14"/>
            <color rgb="FF000000"/>
            <rFont val="Calibri"/>
            <family val="2"/>
          </rPr>
          <t xml:space="preserve">s con los rupos de interés en la actividad de diálogo.
</t>
        </r>
        <r>
          <rPr>
            <b/>
            <sz val="14"/>
            <color rgb="FF000000"/>
            <rFont val="Calibri"/>
            <family val="2"/>
          </rPr>
          <t xml:space="preserve">Ejemplo: evaluar la posibilidad de hacer la audiencia de rendición de cuentas en una ciudad de la periferia del país.
</t>
        </r>
        <r>
          <rPr>
            <b/>
            <sz val="14"/>
            <color rgb="FF000000"/>
            <rFont val="Calibri"/>
            <family val="2"/>
          </rPr>
          <t xml:space="preserve">
</t>
        </r>
        <r>
          <rPr>
            <b/>
            <sz val="14"/>
            <color rgb="FF000000"/>
            <rFont val="Calibri"/>
            <family val="2"/>
          </rPr>
          <t xml:space="preserve">En caso de que esta etapa no haya iniciado en su actividad, registre la sigla "SIN".
</t>
        </r>
        <r>
          <rPr>
            <b/>
            <sz val="14"/>
            <color rgb="FF000000"/>
            <rFont val="Calibri"/>
            <family val="2"/>
          </rPr>
          <t xml:space="preserve">
</t>
        </r>
        <r>
          <rPr>
            <b/>
            <sz val="14"/>
            <color rgb="FF000000"/>
            <rFont val="Calibri"/>
            <family val="2"/>
          </rPr>
          <t xml:space="preserve">En caso que no aplique para su actividad, registre la sigla "NA".
</t>
        </r>
      </text>
    </comment>
    <comment ref="AB8" authorId="2" shapeId="0">
      <text>
        <r>
          <rPr>
            <b/>
            <sz val="14"/>
            <color rgb="FF000000"/>
            <rFont val="Calibri"/>
            <family val="2"/>
          </rPr>
          <t xml:space="preserve">Escriba brevemente el </t>
        </r>
        <r>
          <rPr>
            <b/>
            <sz val="14"/>
            <color rgb="FF0000FF"/>
            <rFont val="Calibri"/>
            <family val="2"/>
          </rPr>
          <t>avance cualitativo del compromiso adquirido.</t>
        </r>
        <r>
          <rPr>
            <b/>
            <sz val="14"/>
            <color rgb="FF000000"/>
            <rFont val="Calibri"/>
            <family val="2"/>
          </rPr>
          <t xml:space="preserve">
</t>
        </r>
        <r>
          <rPr>
            <b/>
            <sz val="14"/>
            <color rgb="FF000000"/>
            <rFont val="Calibri"/>
            <family val="2"/>
          </rPr>
          <t xml:space="preserve">Ejemplo: se realizó mesa de trabajo con la OAP para evaluar la posibilidad de hacer la audiencia de RDC en Arauca.
</t>
        </r>
        <r>
          <rPr>
            <b/>
            <sz val="14"/>
            <color rgb="FF000000"/>
            <rFont val="Calibri"/>
            <family val="2"/>
          </rPr>
          <t xml:space="preserve">
</t>
        </r>
        <r>
          <rPr>
            <b/>
            <sz val="14"/>
            <color rgb="FF000000"/>
            <rFont val="Calibri"/>
            <family val="2"/>
          </rPr>
          <t xml:space="preserve">En caso de que esta etapa no haya iniciado en su actividad, registre la sigla "SIN".
</t>
        </r>
        <r>
          <rPr>
            <b/>
            <sz val="14"/>
            <color rgb="FF000000"/>
            <rFont val="Calibri"/>
            <family val="2"/>
          </rPr>
          <t xml:space="preserve">
</t>
        </r>
        <r>
          <rPr>
            <b/>
            <sz val="14"/>
            <color rgb="FF000000"/>
            <rFont val="Calibri"/>
            <family val="2"/>
          </rPr>
          <t>En caso que no aplique para su actividad, registre la sigla "NA".</t>
        </r>
        <r>
          <rPr>
            <sz val="14"/>
            <color rgb="FF000000"/>
            <rFont val="Calibri"/>
            <family val="2"/>
          </rPr>
          <t xml:space="preserve">
</t>
        </r>
      </text>
    </comment>
    <comment ref="AC8" authorId="2" shapeId="0">
      <text>
        <r>
          <rPr>
            <b/>
            <sz val="14"/>
            <color indexed="81"/>
            <rFont val="Calibri"/>
            <family val="2"/>
          </rPr>
          <t xml:space="preserve">Registre la </t>
        </r>
        <r>
          <rPr>
            <b/>
            <sz val="14"/>
            <color rgb="FF0000FF"/>
            <rFont val="Calibri"/>
            <family val="2"/>
          </rPr>
          <t>fecha en la que finalizó la gestión del compormiso.</t>
        </r>
        <r>
          <rPr>
            <b/>
            <sz val="14"/>
            <color indexed="81"/>
            <rFont val="Calibri"/>
            <family val="2"/>
          </rPr>
          <t xml:space="preserve"> Ejemplo: 30/08/20
En caso de que esta etapa no haya iniciado en su actividad, registre la sigla "SIN".
En caso que no aplique para su actividad, registre la sigla "NA".</t>
        </r>
        <r>
          <rPr>
            <sz val="14"/>
            <color indexed="81"/>
            <rFont val="Calibri"/>
            <family val="2"/>
          </rPr>
          <t xml:space="preserve">
</t>
        </r>
      </text>
    </comment>
    <comment ref="T39" authorId="3" shapeId="0">
      <text>
        <r>
          <rPr>
            <b/>
            <sz val="9"/>
            <color indexed="81"/>
            <rFont val="Tahoma"/>
            <family val="2"/>
          </rPr>
          <t>22 de Vistahermosa + 105 de todo el país</t>
        </r>
      </text>
    </comment>
  </commentList>
</comments>
</file>

<file path=xl/sharedStrings.xml><?xml version="1.0" encoding="utf-8"?>
<sst xmlns="http://schemas.openxmlformats.org/spreadsheetml/2006/main" count="877" uniqueCount="350">
  <si>
    <r>
      <t xml:space="preserve">Código:F-GG-02-01
</t>
    </r>
    <r>
      <rPr>
        <sz val="12"/>
        <rFont val="Arial"/>
        <family val="2"/>
      </rPr>
      <t>Versión: 02</t>
    </r>
  </si>
  <si>
    <t>Formato Interno de Reporte del Plan de Participación Ciudadana</t>
  </si>
  <si>
    <t>Ministerio de Justicia y del Derecho
Calle 53 N°. 13 - 27 - Bogotá D.C., Colombia PBX (+57)(1) 444 31 00</t>
  </si>
  <si>
    <t>% avance plan productos</t>
  </si>
  <si>
    <t>% avance plan gestión</t>
  </si>
  <si>
    <t>Si tiene alguna inquietud sobre el diligenciamiento del formato, por favor comuníquese con el Grupo de Servicio al Ciudadano.</t>
  </si>
  <si>
    <t>Fechas de reporte</t>
  </si>
  <si>
    <t>1 Cuatrimestre</t>
  </si>
  <si>
    <t>Mayo</t>
  </si>
  <si>
    <t>2 Cuatrimestre</t>
  </si>
  <si>
    <t>Septiembre</t>
  </si>
  <si>
    <t>3 Cuatrimestre</t>
  </si>
  <si>
    <t>Diciembre</t>
  </si>
  <si>
    <t xml:space="preserve">Anexo - Formato interno de reporte de  las actividades de participación ciudadana </t>
  </si>
  <si>
    <t>Estrategia</t>
  </si>
  <si>
    <t>ID</t>
  </si>
  <si>
    <t>Nombre de la actividad</t>
  </si>
  <si>
    <t>Fecha programada inicio</t>
  </si>
  <si>
    <t>Fecha programada
fin</t>
  </si>
  <si>
    <t xml:space="preserve">Indicador - unidad de medida </t>
  </si>
  <si>
    <t>Avance general por actividad</t>
  </si>
  <si>
    <t>Divulgación de la información previa al diálogo</t>
  </si>
  <si>
    <t>Convocatoria para el diálogo</t>
  </si>
  <si>
    <t xml:space="preserve">Desarrollo del diálogo </t>
  </si>
  <si>
    <t>Publicación de resultados</t>
  </si>
  <si>
    <t>Recursos financieros utilizados</t>
  </si>
  <si>
    <t>Resultados  de medición percepción del diálogo</t>
  </si>
  <si>
    <t>Seguimiento a compromisos</t>
  </si>
  <si>
    <t>Observaciones dependencia - primera línea de defensa</t>
  </si>
  <si>
    <t>Observaciones GSC - Segunda línea de defensa</t>
  </si>
  <si>
    <t># Productos programados</t>
  </si>
  <si>
    <t># Productos realizados</t>
  </si>
  <si>
    <t>% de avance productos</t>
  </si>
  <si>
    <t>% avance gestión</t>
  </si>
  <si>
    <t>Descripción del avance</t>
  </si>
  <si>
    <t>Evidencias de avance</t>
  </si>
  <si>
    <t>Fecha de divulgación
(dd/mm/aa)</t>
  </si>
  <si>
    <t>Canales utilizados para la divulgación</t>
  </si>
  <si>
    <t>Fecha en que se realizó la convocatoria 
(dd/mm/aa)</t>
  </si>
  <si>
    <t>Canales utilizados para la convocatoria</t>
  </si>
  <si>
    <t>Fecha en que se realizó la actividad
(dd/mm/aa)</t>
  </si>
  <si>
    <t>Canales utilizados para el diálogo</t>
  </si>
  <si>
    <t>Número de participantes</t>
  </si>
  <si>
    <t>Fecha en que se publicaron los resultados
(dd/mm/aa)</t>
  </si>
  <si>
    <t>Canales utilizados divulgar resultados</t>
  </si>
  <si>
    <t>No aplica</t>
  </si>
  <si>
    <t>Funcionamiento</t>
  </si>
  <si>
    <t>Inversión</t>
  </si>
  <si>
    <t xml:space="preserve">Compromisos adquiridos de cara a la ciudadanía </t>
  </si>
  <si>
    <t>Avance de compromiso adquirido</t>
  </si>
  <si>
    <t>Fecha finalización del compromiso (dd(mm/aa)</t>
  </si>
  <si>
    <t xml:space="preserve">Promoción efectiva de la participación ciudadana </t>
  </si>
  <si>
    <t>Fomento de la cultura institucional de participación ciudadana</t>
  </si>
  <si>
    <t>Subdirección de Gestión de Información en Justicia</t>
  </si>
  <si>
    <t xml:space="preserve">Dialogo Implementado </t>
  </si>
  <si>
    <t>Divulgar la encuesta a los grupos de interés para medir el impacto y satisfacción sobre los conjuntos de datos abiertos del MinJusticia en el portal datos.gov.co</t>
  </si>
  <si>
    <t>Encuesta implementada en el menú participa de la página web del Minjusticia</t>
  </si>
  <si>
    <t>Dirección de Desarrollo del Derecho y del Ordenamiento Jurídico</t>
  </si>
  <si>
    <t>Grupo de Gestión Humana</t>
  </si>
  <si>
    <t>Numero de actividades desarrolladas / 
Numero de actividades programadas</t>
  </si>
  <si>
    <t>Desarrollar espacios de diálogo en el marco de la estrategia de Rendición de Cuentas del Ministerio de Justicia y del Derecho</t>
  </si>
  <si>
    <t>Equipo líder de rendición de cuentas
Lidera la OAP</t>
  </si>
  <si>
    <t>Eventos de rendición de cuentas realizados</t>
  </si>
  <si>
    <t>Realizar sondeo para identificar necesidades de racionalización de trámites del Ministerio de Justicia y del Derecho, y determinar la percepción sobre la calidad y oportunidad de los mismos</t>
  </si>
  <si>
    <t>Sondeo realizado</t>
  </si>
  <si>
    <t>Realizar sondeo sobre temas del Plan Anticorrupción y de Atención al Ciudadano 2024 del Ministerio de Justicia y del Derecho.</t>
  </si>
  <si>
    <t>Realizar sondeo sobre temas del Plan de Acción Institucional 2024 del Ministerio de Justicia y del Derecho.</t>
  </si>
  <si>
    <t>Difusión y análisis de información institucional a través de las redes sociales</t>
  </si>
  <si>
    <t>Medición redes sociales</t>
  </si>
  <si>
    <t>Desarrollar espacios de socialización para dar a conocer los contenidos y servicios de la herramienta LegalApp</t>
  </si>
  <si>
    <t>Número de espacios adelantados</t>
  </si>
  <si>
    <t>Concurso adelantado</t>
  </si>
  <si>
    <t xml:space="preserve">Condiciones institucionales idóneas para la promoción de la participación </t>
  </si>
  <si>
    <t xml:space="preserve">Desarrollar espacios de socialización para el fortalecimiento de los consultorios juridicos </t>
  </si>
  <si>
    <t xml:space="preserve">Adelantar el concurso "Mejor Experiencia Tejiendo Justicia" </t>
  </si>
  <si>
    <t>Asesorías técnicas y formación a comunidades indígenas, NARP y RROM en temas de Justicia Especial Indígena, Derecho Propio, Normatividad Étnica en la comunidad, Herramientas para la coordinación con los otros sistemas de justicia en el país y rutas para atención de casos de Violencia Basada en Género.</t>
  </si>
  <si>
    <t xml:space="preserve">Proyecto de Ley de Coordinación Interjurisdiccional para reglamentar el artículo 246 de la Constitución Política. </t>
  </si>
  <si>
    <t>Caracterización de las justicias propias desde las competencias del MJD de manera consensuada y participativa con los pueblos indígenas</t>
  </si>
  <si>
    <t>Desarrollar asistencias técnicas respecto a la implementación de la Ley 2126 de 2021</t>
  </si>
  <si>
    <t>Producción de un estudio de Investigación realizada en materia de justicia transicional, justicia restaurativa y acceso a la justicia con enfoques diferenciales e interseccionalidad.</t>
  </si>
  <si>
    <t>Charla para la socialización del Estatuto Temporal de Protección de Migrantes Venezolanos con los grupos de interés de la Dirección de Métodos Alternativos de Solución de Conflictos</t>
  </si>
  <si>
    <t>Realizar una jornada pedagógica con autoridades territoriales para dar a conocer la oferta institucional de la Dirección de Métodos Alternativos de Solución de Conflictos y orientar el fortalecimiento del componente de acceso a la justicia en los Planes de Desarrollo Territorial</t>
  </si>
  <si>
    <t>Mesa de trabajo con un ente territorial para promover el acceso a la justicia mediante la creación de un centro de conciliación público</t>
  </si>
  <si>
    <t>Jornada de Fortalecimiento a Comités Departamentales/Distrital del SNCRPA</t>
  </si>
  <si>
    <t>Sociaización de campaña de concientización ciudadana</t>
  </si>
  <si>
    <t>Feria de Arte y Cultura para la Libertad -Expotalentos 2024, en el marco de Expoartesanias</t>
  </si>
  <si>
    <t>Capacitación de parematros para igresos de almacen dirigido a supervisores</t>
  </si>
  <si>
    <t>Divulgación documento final Plan Estrategico Seguridad Vial (PESV) vigencia 2024</t>
  </si>
  <si>
    <t>Gestión informe trimestral PESV con el comité</t>
  </si>
  <si>
    <t>Actividades de concientización del PESV dirigida a los conductores del Ministerio</t>
  </si>
  <si>
    <t>Caracterización de grupos de valor para las estrategias de Rendición de Cuentas del Ministerio y de Participación Ciudadana.</t>
  </si>
  <si>
    <t>Evaluar la percepción ciudadana de Rendicion de Cuentas y cafés del Mundo para el 2024</t>
  </si>
  <si>
    <t>Realizar la construcción participativa del plan de participación ciudadana del Ministerio de Justicia y del Derecho para la vigencia 2024  con los grupos de valores</t>
  </si>
  <si>
    <t>Medir la percepción ciudadana sobre la atención por los diferentes canales del MinJusticia dispuestos para tal fin.</t>
  </si>
  <si>
    <t>Realizar cualificación de los grupos de  valor sobre servicio al ciudadano</t>
  </si>
  <si>
    <t>Participación en las ferias de servicio al ciudadano "Juntemonos"</t>
  </si>
  <si>
    <t>Salidas ecológicas en cumplimiento del Plan Institucinal de Gestión Ambiental - PIGA</t>
  </si>
  <si>
    <t>Gestionar capacitaciones para el uso adecuado de la herramienta de Gestión Documental SGDEA</t>
  </si>
  <si>
    <t>Visitas a las dependencias para validacion de la implementación de los Instrumentos Archivísticos</t>
  </si>
  <si>
    <t xml:space="preserve">Semana de gestión integra </t>
  </si>
  <si>
    <t>Simulacro de evacuación</t>
  </si>
  <si>
    <t>Actividades de Bienestar y Capacitación</t>
  </si>
  <si>
    <t>Competencia que le asiste al MJD, respecto del Derecho Disciplinario</t>
  </si>
  <si>
    <t>Espacios de diálogo realizados para la regulación justa y responsable del cannabis.</t>
  </si>
  <si>
    <t>Capacitaciones a usuarios internos y otras entidades públicas para optimizar el control de cannabis</t>
  </si>
  <si>
    <t>Espacios de dialogo realizados para la actualización de la regulación de sustancias químicas controladas para prevenir su desvío ilícito</t>
  </si>
  <si>
    <t>Capacitaciones a usuarios internos y externos para optimizar el control en los trámites y procesos relacionados con sustancias y productos químicos controlados</t>
  </si>
  <si>
    <t>Taller para la prevención y atención integral de los problemas mentales, trastornos mentales y consumo de sustancias psicoactivas, con enfoque étnico - territorial en Buenaventura</t>
  </si>
  <si>
    <t>Talleres de socialización de la política de drogas</t>
  </si>
  <si>
    <t>Ejercicio de cocreación o consulta pública para la creación y publicación de conjunto de datos abiertos de la entidad 2024</t>
  </si>
  <si>
    <t>Publicar los Proyectos de Decretos Reglamentarios y Agenda Regulatoria del Sector Justicia y del Derecho (Arts. 2.1.2.1.14 y 2.1.2.1.20 Decreto 1081 de 2015)  para observaciones y comentarios de la ciudadanía-</t>
  </si>
  <si>
    <t>Publicar los proyectos de actos administrativos de carácter general que no lleven la firma del Presidente (Art. 2.1.2.1.23 Decreto 1081 de 2015) para observaciones y comentarios de la ciudadanía-.</t>
  </si>
  <si>
    <t>Presentar y socializar la metodologia de depuración de las disposiciones de los decretos únicos reglamentarios (DUR) a través de mesas de trabajo con grupos de valor</t>
  </si>
  <si>
    <t xml:space="preserve">Presentar y socializar la metodologia de depuración de las disposiciones normativas de carácter territorial  a través de mesas de trabajo con grupos de interés </t>
  </si>
  <si>
    <t>Divulgación del boletín jurídico digital Ventana al Derecho, a través del sistema SUIN-Juriscol</t>
  </si>
  <si>
    <t>Divulgación de la herramienta SUIN Juriscol</t>
  </si>
  <si>
    <t xml:space="preserve">Dirección de Justicia Formal </t>
  </si>
  <si>
    <t>Dirección Justicia Transicional</t>
  </si>
  <si>
    <t>Dirección de Métodos Alternativos de Solución de Conflictos (DMASC)</t>
  </si>
  <si>
    <t>Dirección de Métodos Alternativos de Solución de Conflictos (DMASC) - Grupo de Sistemas Locales de Justicia (SLJ)</t>
  </si>
  <si>
    <t>Dirección de Métodos Alternativos de Solución de Conflictos (DMASC) - Grupo de Conciliación Extrajudicial en Derecho, Arbitraje y Amigable Composición (CEDAAC)</t>
  </si>
  <si>
    <t>Dirección Politica Criminal</t>
  </si>
  <si>
    <t>Grupo de almacen e Inventario</t>
  </si>
  <si>
    <t>Grupo de servicio al ciudadano</t>
  </si>
  <si>
    <t xml:space="preserve">Oficina Asesora de Planeación </t>
  </si>
  <si>
    <t>Grupo de Gestión Administrativa</t>
  </si>
  <si>
    <t>Grupo de Gestion Documental</t>
  </si>
  <si>
    <t>OCDI- OFICINA DE CONTROL DISCIPLINARIO INTERNO</t>
  </si>
  <si>
    <t>Oficina de Prensa y comunicaciones</t>
  </si>
  <si>
    <t>Subdireccion de control y fiscalizacion de sustancias quimicas y estupefacientes</t>
  </si>
  <si>
    <t>Subdirección Estratégica y de Análisis</t>
  </si>
  <si>
    <t>Dirección Jurídica</t>
  </si>
  <si>
    <t xml:space="preserve">Numero de asistencias realizadas </t>
  </si>
  <si>
    <t>Numero de socializaciones  realizadas</t>
  </si>
  <si>
    <t xml:space="preserve">Numero de caracterizacione realizadass </t>
  </si>
  <si>
    <t>Número de asistencias adelantadas</t>
  </si>
  <si>
    <t>Numero de estudio realizado</t>
  </si>
  <si>
    <t>Charla realizada</t>
  </si>
  <si>
    <t>Jornada pedagógica reallizada</t>
  </si>
  <si>
    <t>Mesa de trabajo</t>
  </si>
  <si>
    <t xml:space="preserve">Número de personas que participan en la jornada de fortalecimiento </t>
  </si>
  <si>
    <t>Número de personas alcanzadas por la campaña</t>
  </si>
  <si>
    <t>Numero de personas que participan en el evento</t>
  </si>
  <si>
    <t>Número de capacitaciones realizadas / Numero de capacitaciones programadas</t>
  </si>
  <si>
    <t>Número de divulgaciciones realizadas / Número de divulgaciones realizadas</t>
  </si>
  <si>
    <t>Número de reuniones realizadas / Número de reuniones programadas</t>
  </si>
  <si>
    <t>Número de actividades realizadas / Número de actividades programadas</t>
  </si>
  <si>
    <t>Caracterizacion realizada</t>
  </si>
  <si>
    <t>Consultas realizadas</t>
  </si>
  <si>
    <t>Dialogo implementado</t>
  </si>
  <si>
    <t>Cualificación realizada (capacitación y/o sensibilización)</t>
  </si>
  <si>
    <t>Numero de ferias  con asistencia/ Numero de ferias programadas por el DAFP</t>
  </si>
  <si>
    <t>Numero de actividades ejecutadas/ Numero de actividades del PIGA programadas</t>
  </si>
  <si>
    <t xml:space="preserve">Número de áreas capacitadas/ Número de áreas del Ministerio de Justicia </t>
  </si>
  <si>
    <t xml:space="preserve">Número de áreas visitadas/ Número de áreas programadas del Ministerio de Justicia </t>
  </si>
  <si>
    <t>Realización de la actividad programada</t>
  </si>
  <si>
    <t>Espacios en donde se realizó la publicación de la pieza gráfica</t>
  </si>
  <si>
    <t>Espacios de diálogo realizados / Espacios de diálogo programados * 100</t>
  </si>
  <si>
    <t>Capacitaciones realizadas / Capacitaciones programadas * 100</t>
  </si>
  <si>
    <t>Talleres realizados/ talleres programados</t>
  </si>
  <si>
    <t>Informe consolidado de observaciones y respuestas por proyecto</t>
  </si>
  <si>
    <t xml:space="preserve">Socializaciones realizadas </t>
  </si>
  <si>
    <t>Número de ediciones publicadas del boletín jurídico Ventana al Derecho, en SUIN-Juriscol</t>
  </si>
  <si>
    <t>Socialializaciones realizadas</t>
  </si>
  <si>
    <t>Por demanda</t>
  </si>
  <si>
    <t>Enero de 2024</t>
  </si>
  <si>
    <t>Correo electrónico</t>
  </si>
  <si>
    <t>Plataforma teams</t>
  </si>
  <si>
    <t>Febrero de 2024</t>
  </si>
  <si>
    <t>X</t>
  </si>
  <si>
    <t>Promedio de calificación de  113 asistentes: 3,63 equivalente a satisfactorio</t>
  </si>
  <si>
    <t>NO</t>
  </si>
  <si>
    <t>Se logró la participación de los grupos de interés de la DMASC en la socialización del Estatuto Temporal de Migrantes gracias a la articulación lograda con la Subdirección de Extranjería.</t>
  </si>
  <si>
    <t>En enero de 2024 se enviaron a los grupos de interés de la DMASC cuatro (4) circulares: MJD-CIR24-0000003, MJD-CIR24-0000004, MJD-CIR24-0000005 y MJD-CIR24-0000006 invitándolos a participar a una charla virtual sobre el Estatuto Temporal de Protección para Migrantes Venezolanos.
El 6 de febrero de 2024 el coordinador de Asuntos Especializados de Extranjería de la Subdirección de Extranjería de Migración Colombia realizó la charla de socialización del Estatuto Temporal de Protección de Migrantes Venezolanos y resolvió las inquietudes presentadas por los usuarios y grupos de interés de la Dirección de Métodos Alternativos de Solución de Conflictos. 
En esta sesión participaron alrededor de 229 personas de varias zonas del país, correspondientes a: conciliadores en equidad; funcionarios de casas de justicia; funcionarios de centros de convivencia ciudadana; funcionarios de centros de conciliación, arbitraje y amigable composición; integrantes de sistemas locales de justicia; funcionarios de entidades territoriales, funcionarios habilitados para conciliar, entre otros; quienes adquirieron mayores elementos que contribuirán a redireccionar correctamente a los migrantes venezolanos que acuden a los servicios de acceso a la justicia que se prestan en diversas zonas del territorio nacional.  
Como resultado de este ejercicio se socializó con los asistentes el video de la charla y se envío el oficio MJD-OFI24-0005355 con un agradecimiento a la Subdirección de Extranjería por la articulación lograda y el acta de la sesión.</t>
  </si>
  <si>
    <t>Circulares enviadas
Socialización del video de la charla
Oficio MJD-OFI24-0005355 del 21 de febrero de 2024
Acta
Soporte de asistencia</t>
  </si>
  <si>
    <t>Correo electrónico
SGDEA</t>
  </si>
  <si>
    <t>En enero de 2024 se convocó a las nuevas administraciones municipales donde operan sistemas locales de justicia a participar en un escenario para presentar la estrategia.
Así las cosas, el 2 de febrero de 2024 se realizó una jornada pedagógica con autoridades territoriales donde se dio a conocer la oferta institucional de la Dirección de Métodos Alternativos de Solución de Conflictos, entre la que están los Sistemas Locales de Justicia y se orientó en el fortalecimiento del componente de acceso a la justicia en los Planes de Desarrollo Territorial.
La jornada tuvo un total de 178 representantes de diferentes municipios del territorio nacional.</t>
  </si>
  <si>
    <t>Oficios de invitación
Soporte de asistencia
Presentación</t>
  </si>
  <si>
    <t>Gestor documental</t>
  </si>
  <si>
    <t>No se aplicó</t>
  </si>
  <si>
    <t>Se logró dar a conocer a las nuevas administraciones municipales donde operan los Sistemas Locales de Justicia, la oferta institucional que posee la DMASC a través de los programas y estrategias que implementa en los territorios</t>
  </si>
  <si>
    <t>Mediante oficio MJD-OFI24-0015538 del 23 de abril de 2024 se informó al Municipio de Arenal (Bolívar) los requisitos establecidos por la normativa vigente para la creación de un centro de conciliación y se puso a consideración la posibilidad de brindar acompañamiento para la creación de un centro de conciliación público. 
El 30 de abril de 2024 se realizó una mesa de trabajo con la Comisaria de Familia que fue designada por el Secretario de Gobierno del Municipio de Arenal, con quien se realizó una presentación para promover el acceso a la justicia mediante la creación de un centro de conciliación público y la resolución de inquietudes sobre este trámite.
El 6 de mayo de 2024 se envió la presentación realizada y se envió un link para la inscripción de los funcionarios públicos habilitados por la ley para conciliar del municipio a un diplomado de Conciliación en Derecho con énfasis en resolución de conflictos agrarios y componente de mujer, que se realizará con apoyo del Instituto de Estudios del
Ministerio Público de la Procuraduría General de la Nación.</t>
  </si>
  <si>
    <t>Oficio MJD-OFI24-0015538 del 23 de abril de 2024 
Presentación
Envio de la presentación</t>
  </si>
  <si>
    <t>Se brindó acompañamiento al municipio de Arenal  (Bolívar)  para la promoción de la creación de un centro de conciliación público, mediante la realización de una mesa técnica con la Comisaria de Familia, quien fue delegada por el Secreatario de Gobierno de ese territorio para participar en este escenario.</t>
  </si>
  <si>
    <t>Durante el segundo cuatrimestre de 2024 la Dirección Jurídica publico 5 proyectos de decretos reglamentarios y la agenda regulatoria</t>
  </si>
  <si>
    <t>https://www.minjusticia.gov.co/normatividad/proyectos-de-decreto-y-agenda-regulatoria</t>
  </si>
  <si>
    <t>02/05/2024
21/05/2024
24/05/2024
27/05/2024
28/06/2024</t>
  </si>
  <si>
    <t>20/05/2024
05/06/2024
07/06/2024
06/06/2024
16/07/2027</t>
  </si>
  <si>
    <t>Durante elsegundo cuatrimestre de 2024 la Dirección Jurídica no se publicaron proyectos de actos adminsitrativos de carácter general que no lleven la firma del presidente</t>
  </si>
  <si>
    <t xml:space="preserve">Se realizo en el marco del plan de capacitación del PIC a diciembre de 2024, </t>
  </si>
  <si>
    <t>Listado asistencia plan y grabaciones</t>
  </si>
  <si>
    <t xml:space="preserve">Teams </t>
  </si>
  <si>
    <t>Teams</t>
  </si>
  <si>
    <t>Avance PINAR</t>
  </si>
  <si>
    <t>Pendiente</t>
  </si>
  <si>
    <t>No Aplica</t>
  </si>
  <si>
    <t>En el cuarto cuatrimestre se llevará a cabo una capacitación para todos los funcionarios del MJD, durante la cual se aplicará encuesta para medir la percepción de los participantes</t>
  </si>
  <si>
    <t>Se realizo reuniones virtuales y presenciales, acompañamiento a las dependencias del Ministerio de Justicia para la implementación de los instrumentos archivísticos.</t>
  </si>
  <si>
    <t xml:space="preserve">Listados de asistencia y/o Formatos Asistencias técnicas </t>
  </si>
  <si>
    <t>Calendario / Teams/ Memorando</t>
  </si>
  <si>
    <t>Calendario / Teams</t>
  </si>
  <si>
    <t>01/05/2024 al 30/08/2024</t>
  </si>
  <si>
    <t>Presencial
Teams</t>
  </si>
  <si>
    <t>e está realizando el seguimiento continuo a los planes de trabajo de los enlaces documentales, enfocado en la organización y conformación del archivo de gestión.</t>
  </si>
  <si>
    <t>Se realizó la cuarta semana de integridad del 20 al 23 de agosto de 2024. Se efectuaron distintas actividades que permitieron identifica, fortalecer y recordar qué conocimientos se tienen frente a los temas de integridad y los valores del código de integridad. Actividades lúdicas como sopa de letras y crucigrama, se realizó un scketh de los valores denominado "Capitán Valor" con la colaboración de la caja de compensación familiar Colsubsidio, se generó un video como campaña con la ayuda de la Oficina de Prensa y Comunicaciones, la cual se socializó a todos Minjusticia por correo electónico y se esta transmitiendo en las plantallas del ascensor de la entidad. Así mismo se efectuaron actividades como "mural de valores", con el fin de escoger un nuevo valor, ganando "inclusión"y "transparencia", los cuales se incluiran en la actualización del código de integridad del Ministerio. Igualmente se tuvo un conversatorio sectorial, con la participación de las entidades adscritas al Ministerio cuyo tema central era la importancia de los deberes, prohibiciones, impedimentos, conflicto de interés, teniendo en cuenta los valores y la transparencia (expositores jefe OCDI y experto de la ANDJE). Finalmente se realizó concurso "este es un cuento de valores" por dependencia, teniendo el objetivo de generar un comic, que se incluira en el curso de inducción de la entidad.</t>
  </si>
  <si>
    <t xml:space="preserve">Actividad programada para el último cuatrimestre de la vigencia </t>
  </si>
  <si>
    <t>Actividad en ejecución: Se calcula el 30% de avance, teniendo en cuenta las actividades descritas a continuación:
*Plan de Bienestar: 
- Día de la familia MinJusticia, salida al parque Jaime Duque, el 14 de junio de 2024 
- Vacaciones recreativas mes de julio
- Clase de cocina en familia, julio 2024 
- Caminata y siembra un árbol, agosto 2024
* Plan de Capacitación: 
Inicio de contrato.718 de 2024. Clases del 23 de agosto al 15 de noviembre de 2024. Participación de 109 funcionarios, distribuidos en los 5 diplomados: 
Diplomado Derecho Administrativo, Diplomado Políticas Públicas, Diplomado Gestión de Proyectos
Diplomado Auditoría, Diplomado Presupuesto Público y Un (1) Curso de Redacción de Textos Jurídicos</t>
  </si>
  <si>
    <t>Informe del desarrollo de la actividad</t>
  </si>
  <si>
    <t>Correo electrónico y sistema de correspondencia de la entidad SGDEA</t>
  </si>
  <si>
    <t>20/08/2024 - 23/08/2024</t>
  </si>
  <si>
    <t>Presencial, 
Correo electrónico y Intranet de la entidad y teams</t>
  </si>
  <si>
    <t>Página web de la entidad</t>
  </si>
  <si>
    <t xml:space="preserve">82 personas diligenciaron la encuesta de percepción encontrando que el 85,4% consideraron que las actividades fueron excelentes y 14,6% señalan que fueron buenas. </t>
  </si>
  <si>
    <t>N.A</t>
  </si>
  <si>
    <t>Actividades desarrolladas de acuerdo con el cronograma establecido</t>
  </si>
  <si>
    <t>En el segundo cuatrimestre de 2024, se realizó el primer evento  de la Estrategia de Rendición de Cuentas 2024, denominado "Café del Mundo sobre servicios de Utilidad Pública como medida sustitutiva de la pena de prisión", realizado en la ciudad de Medellínen cabeza del Viceministerio de Política Criminal y con la organización de la Oficina Asesora de Planeación.</t>
  </si>
  <si>
    <t xml:space="preserve">1.Publicaciones en la página web (videos y memorias). https://www.minjusticia.gov.co/ministerio/Paginas/Minjusticia-Rinde-Cuentas-2024.aspx </t>
  </si>
  <si>
    <t>02//08/2024</t>
  </si>
  <si>
    <t>Correo electrónico-  Redes sociales instagram, facebook, publicación en la Web</t>
  </si>
  <si>
    <t>Correo electrónico- llamadas telefónicas</t>
  </si>
  <si>
    <t>Redes sociales (X, (Facebook, You tube, Instagram)</t>
  </si>
  <si>
    <t>Página Web de la Entidad</t>
  </si>
  <si>
    <t>OAP_002,  SOLICITUD DE ALIMENTACIÓN Y STREAMING PARA RENDICIÓN DE CUENTAS BAJO METODOLOGÍA CAFÉ DEL MUNDO_ Valor: $17.262.355,87</t>
  </si>
  <si>
    <t>NA</t>
  </si>
  <si>
    <t>Percepción Trámites MinJusticia" con el fin de hacer el  sondeo para determinar la percepción sobre la calidad y oportunidad de los trámites del Ministerio de Justicia y del Derecho,la cual fue publicada en la sección de participación y consulta ciudadana de la página web del Ministerio de Justicia y del derecho y se fijó de manera permanente para registro continuo de los usuarios. (a corte de agosto no obtuvieron registros ).</t>
  </si>
  <si>
    <t>Enlace de publicación: https://forms.office.com/pages/responsepage.aspx?id=zfse-ze-OEKE0k-sLHVR3D2ePDRi23BPv2ebwCAaKPRUN0Q0SllSWU1aQ0hZMFU4UEJITFdXWVZYSi4u</t>
  </si>
  <si>
    <t>permanente</t>
  </si>
  <si>
    <t>Se realizó sondeo sobre temas del Plan Anticorrupción y de Atención al Ciudadano 2024 del Ministerio de Justicia y del Derecho. Con corte a 31 de agosto no se han recibido respuestas.</t>
  </si>
  <si>
    <t>Reporte de respuestas del Sondeo de temas para Plan Anticorrupción y de Atención al Ciudadano - PAAC</t>
  </si>
  <si>
    <t>Se realizó sondeo sobre temas del Plan de Acción Institucional 2024 del Ministerio de Justicia y del Derecho. Con corte a 31 de agosto se ha recibido 1 respuesta del Departamento de la Guajira.</t>
  </si>
  <si>
    <t>Reporte de respuestas del Sondeo de temas para Plan de Acción Institucional - PAI</t>
  </si>
  <si>
    <t xml:space="preserve">Durante el periodo reportado, la Oficina de Control Disciplinario Interno (OCDI) desarrolló un borrador para la publicación en redes sociales del Ministerio de Justicia y del Derecho, tales como Instagram y Facebook. Se solicitó a la Oficina de Prensa que diagramara el borrador, y se recibió su respuesta con las piezas gráficas correspondientes. Adicionalmente, se pidió que estas piezas se publicaran en las redes sociales mencionadas; sin embargo, a la fecha, la publicación aún está en trámite y pendiente de respuesta. Se sigue gestionando la publicación para garantizar la visibilidad y el alcance deseado.
</t>
  </si>
  <si>
    <t xml:space="preserve">Durante el período objeto del reporte, se llevaron a cabo (3) capacitaciones internas con el siguiente detalle: 
Capacitaciones internas: 
1. Capacitaciones sobre el MICC 
- Sesión del 21 de mayo, con el objetivo de brindar una orientación clara y completa a los funcionarios y contratistas de la Subdirección sobre el manejo de la herramienta, promoviendo un entendimiento sólido de las responsabilidades y procesos dentro de los grupos financiero, jurídico y agrónomo. Así como mejorar la eficiencia y la precisión en nuestras operaciones, fortaleciendo la capacitación y el desarrollo continuo de nuestro equipo. 
Participaron 28 funcionarios y contratistas.
- Sesión del 28 de mayo se llevó a cabo la segunda capacitación sobre el uso de la herramienta MICC, específicamente enfocada en el módulo de Modificación de Licencia. El objetivo de esta sesión fue aclarar cualquier duda existente sobre las diversas modificaciones que permite la herramienta con el fin de optimizar el proceso de gestión para los licenciatarios.
Participaron 28 funcionarios y contratistas.
- Sesión del 12 de junio se llevó a cabo una capacitación sobre el módulo de Solicitud de Licencia en la herramienta MICC para el grupo de cannabis. El objetivo de esta sesión fue conocer detalladamente las actualizaciones del proceso en la herramienta, fortalecer conocimientos y proporcionar una guía más efectiva a los ciudadanos. 
Participaron 17 funcionarios y contratistas.
2. El 4 de junio se llevó a cabo una capacitación sobre el tema de Cobro Coactivo con el objetivo de afianzar conceptos, responder dudas y aclarar procedimientos relacionados con los cobros coactivos. 
Participaron 24 funcionarios y contratistas.
3. El 26 de junio la Subdirección organizó una reinducción de reconocimiento y apropiación de todas las actividades que se realizan en los grupos internos (grupo cannabis, grupo sustancias químicas, grupo financiero, grupo contratación, centralizadores, grupo de planeación, grupo de PQRDS, grupo de regulación, entre otros)
Participaron 95 funcionarios y contratistas.
 Capacitación externa:                                                                               
1. El 24 de julio, se llevó a cabo una capacitación externa a través de la plataforma YouTube del Ministerio de Justicia, para el manejo del Mecanismos de Información para el Control de Cannabis- MICC. La capacitación estuvo dirigida a personas naturales y asociaciones, con licencia otorgada por la Subdirección de Control y Fiscalización de Sustancias Químicas y Estupefacientes. Un total de 143 personas se conectaron a la transmisión.      </t>
  </si>
  <si>
    <t xml:space="preserve">Capacitaciones internas:
1.Analisis de la encuesta
Lista de asistencia
Banner 
Encuesta
Registro fotográfico
2.Registro fotográfico
Lista de asistencia
3.Registro fotográfico
Lista de asistencia
Banner
Capacitación externa:  
Registro fotográfico
Analisis de la encuesta
</t>
  </si>
  <si>
    <t>Capacitaciones internas:
1.15 de Mayo
2. 03 de Junio
3.19 de Julio
Capacitación externa: 
1. 10 de Julio</t>
  </si>
  <si>
    <t xml:space="preserve">Capacitaciones internas:
1. Divulgación a traves de la página principal de MICC
Micrositio de la Subdirección y
Correos electrónicos 
2 y 3. Divulgación a traves de correo electrónico
Capacitación externa: 
1.Divulgación a traves de la página principal de MICC-
Micrositio de la Subdirección y
Correos electrónicos </t>
  </si>
  <si>
    <t>Capacitaciones internas:
1. Se realiza en modalidad presencial
2. Se realiza en modalidad presencial
3. Se realiza en modalidad presencial
Capacitación externa: 
1.  Se realiza en modalidad virtual</t>
  </si>
  <si>
    <t xml:space="preserve">Capacitaciones internas:
1. 21, 28 de mayo y 12 de junio
2.04 de junio
3. 26 de junio
Capacitación externa: 
1. 24 de julio </t>
  </si>
  <si>
    <t xml:space="preserve">Capacitaciones internas:
1.  73 funcionarios y contratistas
2. 24 funcionarios y contratistas.
3.  95 funcionarios y contratistas.
Capacitación externa: 
1.143 personas se conectaron a la transmisión.      </t>
  </si>
  <si>
    <t>NO APLICA</t>
  </si>
  <si>
    <t>Durante el II Cuatrimestre se llevaron a cabo los siguientes espacios del diálogo del grupo de Sustancias Químicas:
1.  El 4 de julio de 2024, se desarrollo el espacio  de articulación con con el Ministerio de Comercio, en la que se discutió el Sistema de Administración de Riesgos (SAR) de la Ventanilla Única de Comercio Exterior (VUCE). El objetivo del sistema es permitir la aprobación automática de las solicitudes basadas en los riesgos y validaciones establecidas por las entidades en el Servicio de Interoperabilidad. Este sistema es de interés para el equipo de comercio exterior y para el ingeniero de sistemas que gestiona el SICOQ.
2. El 4 de julio del 2024, se realizaron capacitaciones con la Policía Nacional y el Grupo de Sustancias Químicas sobre la normativa vigente y el control administrativo de sustancias químicas. Se formó un equipo para desarrollar un sistema de prevención de desvío de sustancias, con la Subdirección como supervisora.
3. El 9 de julio y 6 de agosto se llevaron a cabo mesas de trabajo para definir objetivos y segmentar a los obligados según el sistema de riesgos de prevención de sustancias quimicas controlas que se encuentra diseñando la subdirección sustancias. Además, se realizaron reuniones con el Programa COPOLAD para analizar y comentar la normativa sobre precursores. 
4. El 28 de agosto de 2024, junto con  la UNODC se discutieron propuestas de modificación normativa y se identificaron vacíos normativos en el control de hidrocarburos, elaborando cinco propuestas para mejorar la coordinación interinstitucional.</t>
  </si>
  <si>
    <t>Listas de asistencia 
Registro fotográfico de la capacitación</t>
  </si>
  <si>
    <t>1.04 de julio
2.04 de julio 
3. 09 de julio y 6 de agosto
4. 28 de agosto</t>
  </si>
  <si>
    <t xml:space="preserve">Se realizó la divulgación a través del correo electrónico institucional. </t>
  </si>
  <si>
    <t>1. 04 de Julio
2. 04 de julio 
3. 09 de julio y 06 de agosto
4. 28 de agosto</t>
  </si>
  <si>
    <t xml:space="preserve">1. Se realizó  de manera virtual
2. Se realizo de manera presencial en las instalaciones del Ministerio de Justicia y del Derecho, sede Centro
3. Se realizo de manera presencial en las instalaciones del Ministerio de Justicia y del Derecho, sede Centro y virtual.
4. Se realizo de manera presencial en las instalaciones del Ministerio de Justicia y del Derecho.
</t>
  </si>
  <si>
    <t xml:space="preserve">1. 8 asistentes
2. 10 asistentes de la Policía Nacional y 20 asistentes entre contratistas y funcionarios de la SCFSQyE.
3.- 7 asistentes del 9 de julio
- 6 asistentes del 6 de agosto
4. 9 asistentes. </t>
  </si>
  <si>
    <t xml:space="preserve">Durante el período objeto del reporte, se llevaron a cabo (2) capacitaciones internas dirigidas al grupo de trabajo de sustancias químicas, con el siguiente detalle: 
1. El 23 de agosto se realizó la capacitación interna con el grupo de Sustancias Químicas, la cual se trató de la Generación electrónica del CCITE y Autorizaciones Extraordinarias, esta formación se realizó en las instalaciones de Min justicia, con una presencia de 29 asistentes, entre funcionarios y contratistas de la Subdirección, grupo de Sustancias Químicas. (Como evidencia se adjuntan lista de asistencia y reporte fotográfico de la capacitación.)
Por otro lado, se realizaron (7) capacitaciones externas dirigidas a los sujetos de control y usuarios del CCITE: 
2. En respuesta a la solicitud de los funcionarios del Ministerio de Comercio, el pasado 22 de mayo se llevó a cabo una capacitación sobre Conceptos Técnicos Sectoriales en las instalaciones del Ministerio de Comercio. A dicha sesión asistieron 14 personas del Ministerio de Comercio, Industria y Turismo, junto con 5 participantes del Grupo de Sustancias Químicas de la Subdirección. (Se relaciona lista de asistencia, encuesta de satisfacción de capacitación y análisis de esta con reporte fotografico).                                                                                                         
3. Capacitación Virtual Sustancias Químicas sobre el uso de la Herramienta SICOQ, la cual se desarrolló a través de la plataforma de YouTube del Ministerio de Justicia y estuvo dirigida a los usuarios de la herramienta SICOQ, el 04 junio. En donde se tuvo una asistencia de 95 personas conectadas a la trasmisión. (Formato de encuesta de satisfacción de capacitación y análisis de esta registro fotogáfico).
4. El 25 de junio se llevó a cabo una capacitación virtual solicitada por la ANDI sobre la Circular de Vistos Buenos y el uso de conceptos técnicos sectoriales del Ministerio de Justicia, a través de la plataforma VUCE. La sesión contó con la participación de 18 personas conectadas, quienes recibieron información detallada sobre estos temas claves, realizando pregonadas y comentarios pertinentes.  (Formato de encuesta de satisfacción de capacitación y análisis de esta registro fotogáfico). 
5. El día 04 de julio, se realiza una capacitación sobre el Control Aministrativo de Sustancias Quimicas dirigida a Policia Nacional, fue impartida por el grupo de Sustancias Quimicas de la Subdireccción. Durante la sesión, se abordaron temas clave como el control administrativo de sustancias químicas, el contexto normativo nacional e internacional, así como los procedimientos de vistas e inspección. La capacitación fue realizada de manera presencial en las instalaciones del Ministerio de Justicia (sede centro), contó con la participación de 30 asistentes.  (Se relaciona encuesta de satisfacción de capacitación y análisis de esta con registro fotografico).                                                                                               6.  El 2 de agosto se llevó a cabo una capacitación sobre Fortalecimiento Interinstitucional para funcionarios de la Armada Nacional en San Andrés Islas. Durante la sesión, se abordaron temas como la política de drogas, el contexto normativo y regional, el control administrativo y operativo. La capacitación fue dictada por una funcionaria y una contratista del grupo de Sustancias Químicas de la Subdirección, en las instalaciones de la Armada Nacional. En total, asistieron 8 personas. (Se relaciona lista de asistencia y registro fotográfico).                                                                                                                                        7. El pasado 21 de agosto, el grupo de Sustancias Químicas realizó una capacitación dirigida a los sujetos de Control en donde se abordó la temática para la generación electrónica del CCITE y Autorizaciones Extraordinarias. La capacitación se llevó a cabo en modalidad híbrida, con sesiones presenciales en las instalaciones de la Policía Nacional y de forma virtual a través de la plataforma Microsoft Teams. Se obtuvo un total de 30 respuestas a la encuesta de satisfacción de la capacitación, la cual fue diseñada para evaluar la efectividad y la calidad del evento. (reporte evidencias: El formato de asistencia, los resultados detallados de la encuesta de satisfacción, el análisis correspondiente, junto a un reporte fotográfico que documenta la formación.)
8. El 26 de agosto se llevó a cabo una capacitación externa sobre la generación electrónica del CCITE y Autorizaciones Extraordinarias dirigida a los usuarios de la plataforma SICOQ. La capacitación fue transmitida a través del canal de YouTube del Ministerio de Justicia, alcanzando a aproximadamente 1,529 personas. De los participantes, 436 completaron la encuesta de satisfacción. (Como evidencia de la actividad, se cuenta con el formato de asistencia, los resultados detallados de la encuesta de satisfacción, y un reporte fotográfico que documenta la capacitación externa realizada por YouTube.)     </t>
  </si>
  <si>
    <t>Capacitaciones internas: 
1. Registro fotográfico de la capacitación.
Capacitaciones externas: 
1. Formato de asistencia. 
2. Resultados detallados de la encuesta de satisfacción y su respectivo análisis 
3. Registro fotográfico.</t>
  </si>
  <si>
    <t>Capacitaciones internas:
1. 15 de agosto de 2024
Capacitaciones externas: 
1. 15 de mayo de 2024
2. 28 de mayo de 2024
3. 18 de junio de 2024
4. 27 de junio de 2024
5. 26 de julio de 2024
6. 14 de agosto de 2024
7. 19 de agosto de 2024</t>
  </si>
  <si>
    <t xml:space="preserve">Capacitaciones internas: 
Se realizó la divulgación a través del correo electrónico institucional. 
Capacitaciones externas:
Se realizó la divulgación a través  micrositio de sustancias químicas, página principal del SICOQ y a través de los correos autorizados por los usuarios. </t>
  </si>
  <si>
    <t xml:space="preserve">Capacitaciones internas:
1. 23 de agosto de 2024
Capacitaciones externas: 
1. 22 de mayo de 2024
2. 04 de junio de 2024
3. 25 de junio de 2024
4. 04 de julio de 2024
5. 02 de agosto de 2024
6. 21 de agosto de 2024
7. 26 de agosto de 2024
</t>
  </si>
  <si>
    <t xml:space="preserve">Capacitaciones internas:
1. Se realizó de manera presencial, en las instalaciones del Ministerio de Justicia y del Derecho, sede Centro. 
Capacitaciones externas: 
1. Presencial, en las instalaciones del Ministerio de Comercio, Industria y Turismo. 
2. Se realizó virtual, en la plataforma de Youtube del MJD. 
3. Se realizó virtual, a través de la plataforma Teams. 
4. Se realizó de manera presencial, en las instalaciones del Ministerio de Justicia y del Derecho, sede Centro. 
5. Presencial, en las instalaciones de la Armada Nacional.
6. Hibrida, en las instalaciones de la Policía Nacional y de forma virtual a través de la plataforma Microsoft Teams.
7. Virtual, a través de la plataforma de Youtube del MJD. 
</t>
  </si>
  <si>
    <t xml:space="preserve">Capacitaciones internas: 
1. 29 asistentes entre contratistas y funcionarios de la SFCSQyE.
Capacitaciones externas: 
1. 14 funcionarios de MinCIT y 5 profesionales de la SCFSQyE 
2. 95 Funcionarios. 
3. 18 Funcionarios.
4. 30 Funcionarios.
5. 8 Funcionarios.
6. 30 Funcionarios. 
7. 1.529 personas se conectaron a la transmisión. </t>
  </si>
  <si>
    <t>No se reporta avance durante el segundo cuatrimestre, ya que la actividad fue terminada durante el primer cuatrimestre</t>
  </si>
  <si>
    <t>Informe de sistematización del taller</t>
  </si>
  <si>
    <t>06 de febrero de 2024</t>
  </si>
  <si>
    <t>Correo electrónico dirigido al Comité de Paro Cívico de Buenaventura y a la comunidad participante en la construcción</t>
  </si>
  <si>
    <t>19 al 23 de febrero de 2024</t>
  </si>
  <si>
    <t xml:space="preserve">Canales del Comité de Paro Cívico de Buenaventura </t>
  </si>
  <si>
    <t>07 y 08 de marzo de 2024</t>
  </si>
  <si>
    <t>Taller presencial de construcción colectiva</t>
  </si>
  <si>
    <t>81 participantes</t>
  </si>
  <si>
    <t>29 de abril de 2024</t>
  </si>
  <si>
    <t>Validación de la comunidad del plan de acción que construyó</t>
  </si>
  <si>
    <t>(compromiso adicional) Presentar el plan de acción y la estrategia en un Comité Distrital de Drogas o en Un Consejo Seccional de Estupefacientes</t>
  </si>
  <si>
    <t>Se articula con autoridades municipales y departamentales la presentación del plan y de la estrategia</t>
  </si>
  <si>
    <t>31 de cotubre de 2024</t>
  </si>
  <si>
    <t>Informe de sistematización de los talleres</t>
  </si>
  <si>
    <t>28 de febrero de 2024</t>
  </si>
  <si>
    <t>Reuniones virtiulaes con los referentes de drogas de Pereira, Cali, Cúcuta y Barranquilla</t>
  </si>
  <si>
    <t>04 al 08 de marzo de 2024</t>
  </si>
  <si>
    <t>Canales del Ministerio y las Secretarias de Salud municipales y departamentales</t>
  </si>
  <si>
    <t>11 de marzo en Pereira. 13 de marzo en Cali. 19 de marzo en Cúcuta y 22 de marzo en Barranquilla (2024)</t>
  </si>
  <si>
    <t>Encuentro de socialización y taller presencial de construcción colectiva</t>
  </si>
  <si>
    <t>240 participantes en los 4 talleres</t>
  </si>
  <si>
    <t>21 de junio de 2024</t>
  </si>
  <si>
    <t>Correos electrónicos dirigidos a los referentes de drogas departamentales y municipales</t>
  </si>
  <si>
    <t>Validación con los referentes de drogas de los documentos de sistematización</t>
  </si>
  <si>
    <t>Enviar a los referentes de drogas departametales y municipales los documentos de sistematización</t>
  </si>
  <si>
    <t>Sse envían los documentos de sistematización</t>
  </si>
  <si>
    <t>21 de junio de 2024 (finalizado el compromiso)</t>
  </si>
  <si>
    <t>Durante el periodo comprendido entre el 01 de Mayo al 31 de Agosto el Grupo de Calidad Normativa realizó 5 espacios de socialización con el Departamento Administrativo de la Función Pública, La Dirección de Impuestos y Aduanas Nacionales, el Sector de Ambiente y Desarrollo Sostenible y el Departamento Nacional de Planeación.</t>
  </si>
  <si>
    <t>Listados de Asistencia de los espacios de socialización realizados.</t>
  </si>
  <si>
    <t>17/07/24
08/07/24
16/07/24
26/07/24
19/08/24</t>
  </si>
  <si>
    <t>Presencial y Virtual</t>
  </si>
  <si>
    <t>Desde el 01/05/24 hasta el 31/08/24</t>
  </si>
  <si>
    <t>Correo electrónico y SGDEA</t>
  </si>
  <si>
    <t>SUIN-Juriscol, correo electrónico institucional y redes sociales de Minjusticia</t>
  </si>
  <si>
    <t>Durante el periodo comprendido entre el 01 de Mayo al 31 de Agosto el Grupo de Calidad Normativa realizó 13 espacios de socialización con entidades del sector público en seis departamentos del territorio nacional.</t>
  </si>
  <si>
    <t>Se publicaron las ediciones 43, 44, 45 y 46 de Ventana al Derecho, en febrero, abril, junio y agosto del 2024, respectivamente.</t>
  </si>
  <si>
    <t>Ediciones 43, 44, 45 y 46 publicadas: https://www.suin-juriscol.gov.co/legislacion/novedades.html</t>
  </si>
  <si>
    <t>Ed. 43: 13/02/24
Ed. 44: 09/04/24
Ed. 45: 13/06/24
Ed. 46: 12/08/24</t>
  </si>
  <si>
    <t>Durante el periodo comprendido entre el 01 de Mayo al 31 de Agosto el Grupo de trabajo SUIN - JURISCOL realizó 55 espacios de socialización de la herramienta de divulgación del ordenamiento jurídico con instituciones educativas y entidades gubernamentales del orden nacional y departamental.</t>
  </si>
  <si>
    <t xml:space="preserve">Como desarrollo del contrato interadministrativo No. 620 de 2024, suscrito con la U. Nacional, a través del cual  se realizará un estudio sobre daños y afectaciones asociadas a las violencias de género y violencias sexuales sufridas en el marco del conflicto armado por mujeres y personas Lesbianas, Gays, Bisexuales, Trans, Intersexuales, Queer (LGBTIQ+) de los pueblos étnicos de los municipios priorizados y, a partir de los daños y afectaciones identificadas, realizar, desde el enfoque étnico, antirracista, de género y de mujer, familia, generación, recomendaciones de política pública para la construcción, desarrollo y seguimiento de proyectos restaurativos, y elaborar una ruta de diseño de los mismos, así como herramientas para la gestión e implementación de las fases de dicha ruta. Como una de las fases del estudió, se arrancó con el levantamiento de información a través de entrevistas semiestructuradas a profundidad y grupos focales.
Se hizo el contacto directo con las organizaciones y actores clave en los territorios de Tumaco, Ricaurte y Barbacóas para asegurar su asistencia, convocandolos a través de correo eléctronico, whatsapp y personalmente a las sesiones de encuentro denominadas "Trazando Futuros Restaurativos" (grupos focales) y a las entrevistas programadas. Las personas convocadas para las entrevistas son autoridades locales, lideres de organizaciones y/o representantes legales de estas y víctimas. 
La Divulgación de los eventos inicia el 1 de julio hasta el 19 de julio aproximadamente.
La Convocatoria se hace desde el 1 de julio hasta el 19 de julio.
Los grupos focales se desarrollan entre el 16 y el 21 de julio y entre el 17 y el 19 y las entrevistas dutante todo el mes de julio, en los territorios enunciados.
</t>
  </si>
  <si>
    <t>https://minjusticiagovco-my.sharepoint.com/:f:/r/personal/dialoguemos_minjusticia_gov_co/Documents/Evidencias%20PPC%202024/2.%20Segundo%20Cuatrimestre/Direcci%C3%B3n%20de%20Justicia%20Transicional/Evidencias?csf=1&amp;web=1&amp;e=qtFW7R</t>
  </si>
  <si>
    <t>Correo Electrónico</t>
  </si>
  <si>
    <t>Correo Electrónico, llamadas, Whatsapp, personalmente</t>
  </si>
  <si>
    <t>Grupos focales y entrevistas</t>
  </si>
  <si>
    <t>SIN</t>
  </si>
  <si>
    <t>Las actividades se desarrollan sin novedades y de acuerdo con la planeación de la ejecución del proyecto.</t>
  </si>
  <si>
    <t>El desarrollo del evento se planeó para el mes de agosto, pero no se logró la disponibilidad del salón. En razón a ello, se reprogramó para el 11 de septiembre y a la fecha se cuenta el lugar, operador logístico, se realizó  la convocatoria, el material a socializarse y  la preparación del material de apoyo con el que se abordarán las temáticas priorizadas. Asímismo, se solicitó el apoyo del area de prensa para  actualizar las piezas de comunicación.</t>
  </si>
  <si>
    <t>Piezas de información
Correos electrónicos</t>
  </si>
  <si>
    <t>Correos electrónicos</t>
  </si>
  <si>
    <t xml:space="preserve">Para el primer semestre de 2024, la campaña "Resocializar es el camino" presenta un informe de avance en la divulgación y socialización a través de las redes sociales del ministerio con los siguientes productos: microdocumental, miniserie del mismo nombre, comercial y vídeo de utilidad pública. (Se adjunta documento analitys a corte 30 de julio). Para el segundo semestre el proveedor de comunicaciones del Ministerio presentó  propuesta de plan de medios para medios tradicionales. Así mismo, la OACP del Ministerio ofreció propuesta digital para masificar la campaña en las plataformas de Facebook, Instagram, Youtube y Tiktok. </t>
  </si>
  <si>
    <t>Enlace control de publicaciones</t>
  </si>
  <si>
    <t>Redes sociales del Ministerio - Instagram, Facebook, Youtube - Tik Tok</t>
  </si>
  <si>
    <t>La información entregada está con corte de fecha 31 de agosto de 2024</t>
  </si>
  <si>
    <t>El 28 de agosto de 2024 se realizó una reunión en Corferias para planificar la participación en la Feria de Expotalentos - Expoartesanías, programada del 4 al 17 de diciembre de 2024, con la asistencia de representantes del Ministerio de Justicia, INPEC, Casa Libertad, Artesanías de Colombia, Presidencia, y otras entidades. Se discutió la inclusión de productos gastronómicos elaborados por personas privadas de la libertad, la asignación de espacios y la visibilidad de los proyectos a través de alianzas con entidades gubernamentales. Se acordó enviar cotizaciones, definir fechas específicas, coordinar actividades culturales y realizar estudios de mercado para ajustar los costos de participación.</t>
  </si>
  <si>
    <t>correo electronico</t>
  </si>
  <si>
    <t>correos electronicos</t>
  </si>
  <si>
    <t xml:space="preserve">Se realizaron  6 socializaciones presenciales en: Barbosa, Bucaramanga, y 3 en Cali. Adicionalmente, se realizó un espacio de socialización virtual con etudiantes universitarios del municipio de Socorro (Universidad UIS), Entre los participantes estuvieron estudiantes de bachillerato, lideres comunales, funcionarios publicos, comunidad en general, estudiantes de criminalistica. </t>
  </si>
  <si>
    <t>1.marzo 23 de  2024: Cali 'Feria de servicios' – Informe de socialización
2. abril 18 de  2024: Barbosa 'lideres comunales, representantes estudiantiles, funcionarios' – Informe de socialización
3. abril 19 de 2024: Socorro 'lideres comunales, representantes estudiantiles, funcionarios' – Informe de socialización
4.abril 20 de 2024: Bucaramanga 'lideres comunales, representantes estudiantiles, funcionarios'  - Informe de socialización
5.  mayo 6 de 2024: Virtual 'Estudiantes criminalistica Universidad UIS' – Informe de socialización
6. mayo 10 de 2024: Cali 'Gobierno con los barrios' – Informe de socialización
7. mayo 25 de 2024: Cali 'Feria de servicios' – Informe de socialización</t>
  </si>
  <si>
    <t>N/A</t>
  </si>
  <si>
    <t>Presencial /virtual</t>
  </si>
  <si>
    <t>N/A|</t>
  </si>
  <si>
    <t>1.marzo 18 de 2024: Cali – Comuna 16
2.abril 18 de 2024: Barbosa – Universidad Industrial de Santander 
3. abril 19 de  2024: Socorro – Punto Vive Digital
4.abril 20 de 2024: Bucaramanga – Instituto municipal de cultura y turismo
5. mayo 6 de  2024: Virtual – Socorro, Santander
6. mayo 10 de 2024: Cali – Coliseo del pueblo
7. mayo 25 de 2024: Cali – Comuna 15</t>
  </si>
  <si>
    <t xml:space="preserve">presencial/virtual </t>
  </si>
  <si>
    <t xml:space="preserve">166 peronas en total </t>
  </si>
  <si>
    <t xml:space="preserve">Se realizaron 5 encuentros virtuales en la que participarón el personal de los consultorios jurídicos, en el marco del Ciclo de Conferencias "Herramientas para las Nuevas Competencias de los Consultorios Jurídicos”:
1- Legal Tech; 8 de marzo de 2024, 136 participantes.
2- Consultorios Jurídicos Agrarios:22 de marzo de 2024, 99 participantes.
3- Opción Legal para la Población Migrante y Víctimas del Conflicto: 12 de abril de 2024, 74 asistentes.
4- Mediación y Conciliación en los Consultorios Jurídicos: 10 de mayo de 2024, 91 asistentes.
5-Construyendo Iniciativas de Litigio Estratégico: 26 de abril de 2024, con 72 asistentes. 
</t>
  </si>
  <si>
    <t>Listado de asistencia :
1.Legal Tech, al servicio de los consultorios jurídicos
2. Consultorios jurídicos agrarios
3.Opción legal
4.Mediación
5. iniciativas de litigio estratégico</t>
  </si>
  <si>
    <t>1.Legal Tech, al servicio de los consultorios jurídicos (7/03/2024)
2. Consultorios jurídicos agrarios (13/03/2024)
3. Formulario Opción legal (4/04/2024)
4.Mediación (6/05/2024)
5. iniciativas de litigio estratégico (17/04/2024)</t>
  </si>
  <si>
    <t xml:space="preserve">1. Correos electrónicos 
</t>
  </si>
  <si>
    <t xml:space="preserve">CICLO DE CONFERENCIAS:
1. 8 de marzo de 2024
2. 22 de marzo de 2024
3. 12 de abril de 2024
4. 10 de mayo de 2024
5.  29 de marzo de 2024
</t>
  </si>
  <si>
    <t>TEAMS</t>
  </si>
  <si>
    <t>1. LEGAL TECH: 136
2. Consultorios jurídicos agrarios: 99
3. Opción legal: 74
4. Mediación: 91
5. Construyendo iniciativas de litigio: 72</t>
  </si>
  <si>
    <t>La actividad se encuentra programada para el ultimo cuatrimestre del 2024, por lo tanto no se presenta avance para este cuatrimestre</t>
  </si>
  <si>
    <t>1.	El 28 y 29 de febrero de 2024, en Barbacoas, Nariño se brindó asistencia técnica para la formulación y la delimitación conceptual y operativa de las rutas a seguir en el marco de los procesos de fortalecimiento de la justicia awá, que incluya la definición de recursos económicos, humanos y técnicos, y la concertación de acuerdos para este propósito en el marco del auto 620 de 2017 con el pueblo Awá representado por la UNIPA. 
En las sesiones 18 de marzo, 3, 10, 25 de abril, se brindó asistencia técnica a la organización indígena UNIPA para formular el proyecto en fases “Aunar esfuerzos para el fortalecimiento de la justicia propia, la solución de conflictos y la sana convivencia, bajo los principios del pueblo Awá asociado en la UNIPA, de acuerdo con su ley de origen, su cosmovisión y cosmología propia” Con el fin de implementar la primera fase en 2024.
2.	El 11 de marzo, por TEAMS se brindó asistencia técnica para la formulación del Plan Estratégico para el fortalecimiento de la Jurisdicción Especial Indígena del cual trata el acuerdo IT2-19 de la Consulta Previa con Pueblos y Comunidades Étnicas del Plan Nacional de Desarrollo.
3.	El 12 de abril, en San Agustín se brindó asistencia técnica sobre Jurisdicción Especial Indígena y Coordinación Interjurisdiccional en la mesa de la mesa de diálogo y transferencia del conocimiento a las comunidades indígenas y actores estatales del Municipio de San Agustín - Huila.
4.	El 16 de abril, en Pereira, se brindó asistencia técnica sobre Jurisdicción Especial Indígena y elementos para la coordinación al Consejo Regional Indígena del Cauca.</t>
  </si>
  <si>
    <t>https://minjusticiagovco.sharepoint.com/:f:/s/GrupodeFortalecimientodelaJusticiatnica/Eq-t5pCIENlCsAtzD9OdKNgBh9V-ej_DBHQdbixa-oteVg?e=gJLldr</t>
  </si>
  <si>
    <t>28/02/2024
11/03/2024
12/04/2024
16/4/2024</t>
  </si>
  <si>
    <t>1.	El 21 de mayo, se socializó el proyecto de Ley de coordinación entre la Jurisdicción Especial Indígena y el Sistema Nacional, en el marco de Semana de la Justicia sin Barreras, Misión Nariño.
2.	El 13 de junio, se socializó el proyecto de le Ley de coordinación entre la Jurisdicción Especial Indígena y el Sistema Nacional, en la mesa de coordinación interjurisdiccional realizada en Valle del Cauca.
3.	El 20 y 21 de junio, se socializó el proyecto de le Ley de coordinación entre la Jurisdicción Especial Indígena y el Sistema Nacional, en la mesa interétnica de coordinación interjurisdiccional realizada en Nariño.</t>
  </si>
  <si>
    <t>https://minjusticiagovco.sharepoint.com/:f:/s/GrupodeFortalecimientodelaJusticiatnica/Ej0Fcf3NwRZLsKX6CR79XXQB0pDEVf9w9uD98a8E8HMVxg?e=cTGXY0</t>
  </si>
  <si>
    <t>21/05/2024
13/06/2024
20/06/2024</t>
  </si>
  <si>
    <t xml:space="preserve">1.	Caracterización de la justicia propia del pueblo Rrom, a saber, la Kriss Romaní ya se encuentra elaborda.
2.	La caracterización Raizal se encuentra en etapa de traducción y transcripción de las entrevistas practicadas en el Departamento Archipiélago de San Andrés, Providencia y Santa Catalina, en pro de la Caracterización de la justicia propia Raizal.
3.	Se elaboró el plan de trabajo, metodología, instrumentos de recopilación de información para desarrollar el trabajo en campo en el Resguardo Yurayaco, asociación Tandachiridu.  Se elaboraron las transcripciones de las entrevistas, las cuales serán la antesala para la elaboración de la caracterización. </t>
  </si>
  <si>
    <t>https://minjusticiagovco.sharepoint.com/:f:/s/GrupodeFortalecimientodelaJusticiatnica/EnL2Tkz_aZZOgYmOkXVYBf0BJLvrzNSjOxaQyXrw8kJDXQ?e=QvX3re</t>
  </si>
  <si>
    <t>4-8/04/2024
15-19/2024</t>
  </si>
  <si>
    <t>Se realiza asistencias tecnicas en el departamentos del Vaupes, contando con el acompañamiento de los alcaldes de Mitu y Cururu, en el estapacio se brindo asistencia tecnica a autoridades territoriales en el marco de aplicación de la ley 2126 de 2021</t>
  </si>
  <si>
    <t>https://minjusticiagovco.sharepoint.com/:f:/r/sites/GrupodeComisariasdeFamilia/Documentos%20compartidos/ASISTENCIAS%20T%C3%89CNICAS/2024/Lina%20Garc%C3%ADa/Abril/Autoridades%20territoriales/Mitu-%20Caruru%2023-04?csf=1&amp;web=1&amp;e=XvRjB2</t>
  </si>
  <si>
    <t>Oficios y comuniciones oficiales del MJD</t>
  </si>
  <si>
    <r>
      <t xml:space="preserve">La Oficina de Prensa y Comunicaciones elaboró  en la matriz de seguimiento a la gestión un registro  y una medición del movimiento de las redes sociales, X, Facebook, Instagram y TIKTOK, mes por mes (enero a mayo de 2024).
</t>
    </r>
    <r>
      <rPr>
        <b/>
        <sz val="11"/>
        <rFont val="Calibri"/>
        <family val="2"/>
        <scheme val="minor"/>
      </rPr>
      <t>Evidencia:</t>
    </r>
    <r>
      <rPr>
        <sz val="11"/>
        <rFont val="Calibri"/>
        <family val="2"/>
        <scheme val="minor"/>
      </rPr>
      <t xml:space="preserve"> Pantallazos del registro de las 4 redes sociales institucionales.</t>
    </r>
  </si>
  <si>
    <t>Pantallazos de la matriz de seguimiento y/o gestión de la OPC con el registro y las métricas del movimiento de las redes sociales institucionales. Documento word.</t>
  </si>
  <si>
    <t>01/01/2024/01/05/2024</t>
  </si>
  <si>
    <t>Redes sociales (X, Facebook, Instagram y TikTok)</t>
  </si>
  <si>
    <t>Redes sociales</t>
  </si>
  <si>
    <t>Cuentas institucionales de las redes sociales</t>
  </si>
  <si>
    <t>Actividad cumplida para el priemer semestre de la vigencia</t>
  </si>
  <si>
    <t>Capacitaciones realizadas en el primer semestre de la vigencia</t>
  </si>
  <si>
    <t>Participacion en dos ferias de servicio al ciudadano Juntemonos</t>
  </si>
  <si>
    <t>Actividad cumplida y prgramada en el mes de febrero</t>
  </si>
  <si>
    <t>Se han realizado 2 mediciones de acuerdo alos ejercicios de RDC</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</si>
</sst>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8" formatCode="&quot;$&quot;\ #,##0.00;[Red]\-&quot;$&quot;\ #,##0.00"/>
    <numFmt numFmtId="42" formatCode="_-&quot;$&quot;\ * #,##0_-;\-&quot;$&quot;\ * #,##0_-;_-&quot;$&quot;\ * &quot;-&quot;_-;_-@_-"/>
    <numFmt numFmtId="44" formatCode="_-&quot;$&quot;\ * #,##0.00_-;\-&quot;$&quot;\ * #,##0.00_-;_-&quot;$&quot;\ * &quot;-&quot;??_-;_-@_-"/>
    <numFmt numFmtId="43" formatCode="_-* #,##0.00_-;\-* #,##0.00_-;_-* &quot;-&quot;??_-;_-@_-"/>
    <numFmt numFmtId="164" formatCode="_-&quot;$&quot;\ * #,##0_-;\-&quot;$&quot;\ * #,##0_-;_-&quot;$&quot;\ * &quot;-&quot;??_-;_-@_-"/>
  </numFmts>
  <fonts count="42">
    <font>
      <sz val="11"/>
      <color theme="1"/>
      <name val="Calibri"/>
      <family val="2"/>
      <scheme val="minor"/>
    </font>
    <font>
      <sz val="11"/>
      <color theme="1"/>
      <name val="Calibri"/>
      <family val="2"/>
      <scheme val="minor"/>
    </font>
    <font>
      <sz val="11"/>
      <name val="Arial"/>
      <family val="2"/>
    </font>
    <font>
      <sz val="20"/>
      <name val="Arial"/>
      <family val="2"/>
    </font>
    <font>
      <sz val="12"/>
      <name val="Arial"/>
      <family val="2"/>
    </font>
    <font>
      <b/>
      <sz val="36"/>
      <name val="Arial"/>
      <family val="2"/>
    </font>
    <font>
      <sz val="16"/>
      <name val="Arial"/>
      <family val="2"/>
    </font>
    <font>
      <b/>
      <sz val="16"/>
      <name val="Arial"/>
      <family val="2"/>
    </font>
    <font>
      <sz val="18"/>
      <name val="Arial"/>
      <family val="2"/>
    </font>
    <font>
      <i/>
      <sz val="16"/>
      <name val="Arial"/>
      <family val="2"/>
    </font>
    <font>
      <b/>
      <sz val="22"/>
      <name val="Arial"/>
      <family val="2"/>
    </font>
    <font>
      <b/>
      <sz val="11"/>
      <name val="Arial"/>
      <family val="2"/>
    </font>
    <font>
      <b/>
      <sz val="12"/>
      <name val="Arial"/>
      <family val="2"/>
    </font>
    <font>
      <sz val="12"/>
      <color indexed="81"/>
      <name val="Tahoma"/>
      <family val="2"/>
    </font>
    <font>
      <b/>
      <sz val="12"/>
      <color rgb="FF000000"/>
      <name val="Tahoma"/>
      <family val="2"/>
    </font>
    <font>
      <b/>
      <sz val="14"/>
      <color rgb="FF000000"/>
      <name val="Calibri"/>
      <family val="2"/>
    </font>
    <font>
      <b/>
      <sz val="14"/>
      <color rgb="FF0000FF"/>
      <name val="Calibri"/>
      <family val="2"/>
    </font>
    <font>
      <b/>
      <sz val="14"/>
      <color rgb="FF008000"/>
      <name val="Calibri"/>
      <family val="2"/>
    </font>
    <font>
      <b/>
      <sz val="14"/>
      <color indexed="81"/>
      <name val="Calibri"/>
      <family val="2"/>
    </font>
    <font>
      <sz val="14"/>
      <color indexed="81"/>
      <name val="Calibri"/>
      <family val="2"/>
    </font>
    <font>
      <b/>
      <sz val="10"/>
      <color rgb="FF000000"/>
      <name val="Tahoma"/>
      <family val="2"/>
    </font>
    <font>
      <sz val="10"/>
      <color rgb="FF000000"/>
      <name val="Tahoma"/>
      <family val="2"/>
    </font>
    <font>
      <b/>
      <sz val="12"/>
      <color rgb="FF000000"/>
      <name val="Calibri"/>
      <family val="2"/>
    </font>
    <font>
      <sz val="7"/>
      <color rgb="FF000000"/>
      <name val="Calibri"/>
      <family val="2"/>
    </font>
    <font>
      <b/>
      <sz val="10"/>
      <color rgb="FF000000"/>
      <name val="Calibri"/>
      <family val="2"/>
      <scheme val="minor"/>
    </font>
    <font>
      <sz val="10"/>
      <color rgb="FF000000"/>
      <name val="Calibri"/>
      <family val="2"/>
      <scheme val="minor"/>
    </font>
    <font>
      <sz val="14"/>
      <color rgb="FF000000"/>
      <name val="Calibri"/>
      <family val="2"/>
    </font>
    <font>
      <sz val="10"/>
      <name val="Arial"/>
      <family val="2"/>
    </font>
    <font>
      <sz val="10"/>
      <color theme="1"/>
      <name val="Arial"/>
      <family val="2"/>
    </font>
    <font>
      <u/>
      <sz val="11"/>
      <color theme="10"/>
      <name val="Calibri"/>
      <family val="2"/>
      <scheme val="minor"/>
    </font>
    <font>
      <b/>
      <sz val="10"/>
      <name val="Arial"/>
      <family val="2"/>
    </font>
    <font>
      <u/>
      <sz val="10"/>
      <color theme="10"/>
      <name val="Arial"/>
      <family val="2"/>
    </font>
    <font>
      <sz val="12"/>
      <name val="Lucida Sans Regular"/>
    </font>
    <font>
      <b/>
      <sz val="9"/>
      <color indexed="81"/>
      <name val="Tahoma"/>
      <family val="2"/>
    </font>
    <font>
      <sz val="11"/>
      <color theme="1"/>
      <name val="Lucida Sans"/>
      <family val="2"/>
    </font>
    <font>
      <sz val="12"/>
      <color theme="1"/>
      <name val="Lucida Sans Regular"/>
    </font>
    <font>
      <sz val="11"/>
      <color rgb="FF000000"/>
      <name val="Calibri"/>
      <family val="2"/>
      <scheme val="minor"/>
    </font>
    <font>
      <sz val="12"/>
      <color theme="1"/>
      <name val="Arial"/>
      <family val="2"/>
    </font>
    <font>
      <sz val="11"/>
      <color theme="1"/>
      <name val="Arial"/>
      <family val="2"/>
    </font>
    <font>
      <u/>
      <sz val="11"/>
      <name val="Calibri"/>
      <family val="2"/>
      <scheme val="minor"/>
    </font>
    <font>
      <sz val="11"/>
      <name val="Calibri"/>
      <family val="2"/>
      <scheme val="minor"/>
    </font>
    <font>
      <b/>
      <sz val="11"/>
      <name val="Calibri"/>
      <family val="2"/>
      <scheme val="minor"/>
    </font>
  </fonts>
  <fills count="11">
    <fill>
      <patternFill patternType="none"/>
    </fill>
    <fill>
      <patternFill patternType="gray125"/>
    </fill>
    <fill>
      <patternFill patternType="solid">
        <fgColor theme="0"/>
        <bgColor indexed="64"/>
      </patternFill>
    </fill>
    <fill>
      <patternFill patternType="solid">
        <fgColor theme="3" tint="-0.249977111117893"/>
        <bgColor indexed="64"/>
      </patternFill>
    </fill>
    <fill>
      <patternFill patternType="solid">
        <fgColor theme="0" tint="-0.14999847407452621"/>
        <bgColor indexed="64"/>
      </patternFill>
    </fill>
    <fill>
      <patternFill patternType="solid">
        <fgColor rgb="FFFFFF00"/>
        <bgColor indexed="64"/>
      </patternFill>
    </fill>
    <fill>
      <patternFill patternType="solid">
        <fgColor theme="4" tint="-0.249977111117893"/>
        <bgColor indexed="64"/>
      </patternFill>
    </fill>
    <fill>
      <patternFill patternType="solid">
        <fgColor theme="4" tint="0.79998168889431442"/>
        <bgColor indexed="64"/>
      </patternFill>
    </fill>
    <fill>
      <patternFill patternType="solid">
        <fgColor rgb="FFFFFFFF"/>
        <bgColor indexed="64"/>
      </patternFill>
    </fill>
    <fill>
      <patternFill patternType="solid">
        <fgColor rgb="FFFFFFFF"/>
        <bgColor rgb="FF000000"/>
      </patternFill>
    </fill>
    <fill>
      <patternFill patternType="solid">
        <fgColor rgb="FFD9E1F2"/>
        <bgColor rgb="FF000000"/>
      </patternFill>
    </fill>
  </fills>
  <borders count="41">
    <border>
      <left/>
      <right/>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top/>
      <bottom style="medium">
        <color auto="1"/>
      </bottom>
      <diagonal/>
    </border>
    <border>
      <left/>
      <right/>
      <top/>
      <bottom style="medium">
        <color auto="1"/>
      </bottom>
      <diagonal/>
    </border>
    <border>
      <left style="medium">
        <color auto="1"/>
      </left>
      <right style="thin">
        <color auto="1"/>
      </right>
      <top/>
      <bottom style="medium">
        <color auto="1"/>
      </bottom>
      <diagonal/>
    </border>
    <border>
      <left style="thin">
        <color auto="1"/>
      </left>
      <right style="thin">
        <color auto="1"/>
      </right>
      <top/>
      <bottom style="medium">
        <color auto="1"/>
      </bottom>
      <diagonal/>
    </border>
    <border>
      <left style="thin">
        <color auto="1"/>
      </left>
      <right style="medium">
        <color auto="1"/>
      </right>
      <top/>
      <bottom style="medium">
        <color auto="1"/>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medium">
        <color auto="1"/>
      </left>
      <right/>
      <top/>
      <bottom style="thin">
        <color auto="1"/>
      </bottom>
      <diagonal/>
    </border>
    <border>
      <left/>
      <right/>
      <top/>
      <bottom style="thin">
        <color indexed="64"/>
      </bottom>
      <diagonal/>
    </border>
    <border>
      <left/>
      <right style="medium">
        <color auto="1"/>
      </right>
      <top/>
      <bottom style="thin">
        <color auto="1"/>
      </bottom>
      <diagonal/>
    </border>
    <border>
      <left style="medium">
        <color auto="1"/>
      </left>
      <right/>
      <top/>
      <bottom/>
      <diagonal/>
    </border>
    <border>
      <left/>
      <right style="medium">
        <color auto="1"/>
      </right>
      <top/>
      <bottom/>
      <diagonal/>
    </border>
    <border>
      <left style="medium">
        <color auto="1"/>
      </left>
      <right/>
      <top style="thin">
        <color auto="1"/>
      </top>
      <bottom style="thin">
        <color auto="1"/>
      </bottom>
      <diagonal/>
    </border>
    <border>
      <left/>
      <right/>
      <top style="thin">
        <color auto="1"/>
      </top>
      <bottom style="thin">
        <color auto="1"/>
      </bottom>
      <diagonal/>
    </border>
    <border>
      <left/>
      <right style="medium">
        <color auto="1"/>
      </right>
      <top style="thin">
        <color auto="1"/>
      </top>
      <bottom style="thin">
        <color auto="1"/>
      </bottom>
      <diagonal/>
    </border>
    <border>
      <left/>
      <right style="medium">
        <color auto="1"/>
      </right>
      <top/>
      <bottom style="medium">
        <color auto="1"/>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slantDashDot">
        <color theme="3"/>
      </left>
      <right style="slantDashDot">
        <color theme="3"/>
      </right>
      <top style="slantDashDot">
        <color theme="3"/>
      </top>
      <bottom/>
      <diagonal/>
    </border>
    <border>
      <left style="slantDashDot">
        <color theme="3"/>
      </left>
      <right style="slantDashDot">
        <color theme="3"/>
      </right>
      <top/>
      <bottom style="thin">
        <color auto="1"/>
      </bottom>
      <diagonal/>
    </border>
    <border>
      <left style="slantDashDot">
        <color theme="3"/>
      </left>
      <right/>
      <top style="slantDashDot">
        <color theme="3"/>
      </top>
      <bottom/>
      <diagonal/>
    </border>
    <border>
      <left style="slantDashDot">
        <color theme="3"/>
      </left>
      <right/>
      <top style="slantDashDot">
        <color theme="3"/>
      </top>
      <bottom style="slantDashDot">
        <color theme="3"/>
      </bottom>
      <diagonal/>
    </border>
    <border>
      <left/>
      <right/>
      <top style="slantDashDot">
        <color theme="3"/>
      </top>
      <bottom style="slantDashDot">
        <color theme="3"/>
      </bottom>
      <diagonal/>
    </border>
    <border>
      <left/>
      <right style="slantDashDot">
        <color theme="3"/>
      </right>
      <top style="slantDashDot">
        <color theme="3"/>
      </top>
      <bottom style="slantDashDot">
        <color theme="3"/>
      </bottom>
      <diagonal/>
    </border>
    <border>
      <left style="slantDashDot">
        <color theme="3"/>
      </left>
      <right/>
      <top/>
      <bottom style="slantDashDot">
        <color theme="3"/>
      </bottom>
      <diagonal/>
    </border>
    <border>
      <left/>
      <right style="slantDashDot">
        <color theme="3"/>
      </right>
      <top/>
      <bottom style="slantDashDot">
        <color theme="3"/>
      </bottom>
      <diagonal/>
    </border>
    <border>
      <left/>
      <right/>
      <top/>
      <bottom style="slantDashDot">
        <color theme="3"/>
      </bottom>
      <diagonal/>
    </border>
    <border>
      <left style="slantDashDot">
        <color theme="3"/>
      </left>
      <right/>
      <top/>
      <bottom/>
      <diagonal/>
    </border>
    <border>
      <left style="thin">
        <color auto="1"/>
      </left>
      <right style="thin">
        <color auto="1"/>
      </right>
      <top style="thin">
        <color auto="1"/>
      </top>
      <bottom style="thin">
        <color auto="1"/>
      </bottom>
      <diagonal/>
    </border>
    <border>
      <left style="medium">
        <color auto="1"/>
      </left>
      <right/>
      <top style="thin">
        <color auto="1"/>
      </top>
      <bottom/>
      <diagonal/>
    </border>
    <border>
      <left style="slantDashDot">
        <color theme="3"/>
      </left>
      <right style="slantDashDot">
        <color theme="3"/>
      </right>
      <top/>
      <bottom/>
      <diagonal/>
    </border>
    <border>
      <left style="slantDashDot">
        <color theme="3"/>
      </left>
      <right style="slantDashDot">
        <color theme="3"/>
      </right>
      <top style="thin">
        <color auto="1"/>
      </top>
      <bottom/>
      <diagonal/>
    </border>
  </borders>
  <cellStyleXfs count="6">
    <xf numFmtId="0" fontId="0" fillId="0" borderId="0"/>
    <xf numFmtId="43" fontId="1" fillId="0" borderId="0" applyFont="0" applyFill="0" applyBorder="0" applyAlignment="0" applyProtection="0"/>
    <xf numFmtId="9" fontId="1" fillId="0" borderId="0" applyFont="0" applyFill="0" applyBorder="0" applyAlignment="0" applyProtection="0"/>
    <xf numFmtId="0" fontId="29" fillId="0" borderId="0" applyNumberFormat="0" applyFill="0" applyBorder="0" applyAlignment="0" applyProtection="0"/>
    <xf numFmtId="44" fontId="1" fillId="0" borderId="0" applyFont="0" applyFill="0" applyBorder="0" applyAlignment="0" applyProtection="0"/>
    <xf numFmtId="42" fontId="1" fillId="0" borderId="0" applyFont="0" applyFill="0" applyBorder="0" applyAlignment="0" applyProtection="0"/>
  </cellStyleXfs>
  <cellXfs count="157">
    <xf numFmtId="0" fontId="0" fillId="0" borderId="0" xfId="0"/>
    <xf numFmtId="0" fontId="2" fillId="2" borderId="1" xfId="0" applyFont="1" applyFill="1" applyBorder="1" applyAlignment="1">
      <alignment horizontal="center" vertical="center" wrapText="1"/>
    </xf>
    <xf numFmtId="0" fontId="2" fillId="2" borderId="2" xfId="0" applyFont="1" applyFill="1" applyBorder="1" applyAlignment="1">
      <alignment vertical="center"/>
    </xf>
    <xf numFmtId="0" fontId="2" fillId="2" borderId="3" xfId="0" applyFont="1" applyFill="1" applyBorder="1" applyAlignment="1">
      <alignment vertical="center" wrapText="1"/>
    </xf>
    <xf numFmtId="0" fontId="2" fillId="0" borderId="0" xfId="0" applyFont="1"/>
    <xf numFmtId="9" fontId="8" fillId="2" borderId="7" xfId="2" applyFont="1" applyFill="1" applyBorder="1" applyAlignment="1">
      <alignment horizontal="center" vertical="center"/>
    </xf>
    <xf numFmtId="9" fontId="3" fillId="2" borderId="8" xfId="2" applyFont="1" applyFill="1" applyBorder="1" applyAlignment="1">
      <alignment horizontal="center" vertical="center"/>
    </xf>
    <xf numFmtId="0" fontId="9" fillId="2" borderId="10" xfId="0" applyFont="1" applyFill="1" applyBorder="1" applyAlignment="1">
      <alignment vertical="center"/>
    </xf>
    <xf numFmtId="0" fontId="9" fillId="2" borderId="11" xfId="0" applyFont="1" applyFill="1" applyBorder="1" applyAlignment="1">
      <alignment vertical="center"/>
    </xf>
    <xf numFmtId="0" fontId="9" fillId="2" borderId="0" xfId="0" applyFont="1" applyFill="1" applyAlignment="1">
      <alignment vertical="center"/>
    </xf>
    <xf numFmtId="0" fontId="9" fillId="2" borderId="19" xfId="0" applyFont="1" applyFill="1" applyBorder="1" applyAlignment="1">
      <alignment vertical="center"/>
    </xf>
    <xf numFmtId="0" fontId="9" fillId="2" borderId="5" xfId="0" applyFont="1" applyFill="1" applyBorder="1" applyAlignment="1">
      <alignment vertical="center"/>
    </xf>
    <xf numFmtId="0" fontId="9" fillId="2" borderId="23" xfId="0" applyFont="1" applyFill="1" applyBorder="1" applyAlignment="1">
      <alignment vertical="center"/>
    </xf>
    <xf numFmtId="14" fontId="4" fillId="0" borderId="37" xfId="0" applyNumberFormat="1" applyFont="1" applyBorder="1" applyAlignment="1">
      <alignment horizontal="center" vertical="center" wrapText="1"/>
    </xf>
    <xf numFmtId="14" fontId="4" fillId="0" borderId="37" xfId="0" applyNumberFormat="1" applyFont="1" applyBorder="1" applyAlignment="1">
      <alignment horizontal="center" vertical="center"/>
    </xf>
    <xf numFmtId="3" fontId="4" fillId="0" borderId="37" xfId="0" applyNumberFormat="1" applyFont="1" applyBorder="1" applyAlignment="1">
      <alignment horizontal="center" vertical="center" wrapText="1"/>
    </xf>
    <xf numFmtId="0" fontId="27" fillId="0" borderId="0" xfId="0" applyFont="1" applyAlignment="1">
      <alignment horizontal="center"/>
    </xf>
    <xf numFmtId="0" fontId="4" fillId="0" borderId="37" xfId="0" applyFont="1" applyBorder="1" applyAlignment="1">
      <alignment horizontal="center" vertical="center" wrapText="1"/>
    </xf>
    <xf numFmtId="0" fontId="4" fillId="2" borderId="37" xfId="0" applyFont="1" applyFill="1" applyBorder="1" applyAlignment="1">
      <alignment horizontal="center" vertical="center" wrapText="1"/>
    </xf>
    <xf numFmtId="14" fontId="4" fillId="2" borderId="37" xfId="0" applyNumberFormat="1" applyFont="1" applyFill="1" applyBorder="1" applyAlignment="1">
      <alignment horizontal="center" vertical="center"/>
    </xf>
    <xf numFmtId="0" fontId="28" fillId="0" borderId="0" xfId="0" applyFont="1" applyAlignment="1">
      <alignment horizontal="center"/>
    </xf>
    <xf numFmtId="0" fontId="28" fillId="0" borderId="37" xfId="0" applyFont="1" applyBorder="1" applyAlignment="1">
      <alignment horizontal="justify" vertical="center" wrapText="1"/>
    </xf>
    <xf numFmtId="0" fontId="27" fillId="0" borderId="0" xfId="0" applyFont="1" applyAlignment="1">
      <alignment horizontal="center" wrapText="1"/>
    </xf>
    <xf numFmtId="0" fontId="28" fillId="0" borderId="0" xfId="0" applyFont="1" applyAlignment="1">
      <alignment horizontal="center" wrapText="1"/>
    </xf>
    <xf numFmtId="0" fontId="27" fillId="0" borderId="37" xfId="0" applyFont="1" applyBorder="1" applyAlignment="1">
      <alignment horizontal="center" vertical="center" wrapText="1"/>
    </xf>
    <xf numFmtId="0" fontId="29" fillId="0" borderId="37" xfId="3" applyBorder="1" applyAlignment="1">
      <alignment horizontal="center" vertical="center" wrapText="1"/>
    </xf>
    <xf numFmtId="0" fontId="27" fillId="0" borderId="37" xfId="0" applyFont="1" applyBorder="1" applyAlignment="1">
      <alignment horizontal="center" vertical="center"/>
    </xf>
    <xf numFmtId="0" fontId="4" fillId="8" borderId="37" xfId="0" applyFont="1" applyFill="1" applyBorder="1" applyAlignment="1">
      <alignment horizontal="center" vertical="center" wrapText="1"/>
    </xf>
    <xf numFmtId="14" fontId="27" fillId="0" borderId="37" xfId="0" applyNumberFormat="1" applyFont="1" applyBorder="1" applyAlignment="1">
      <alignment horizontal="center" vertical="center" wrapText="1"/>
    </xf>
    <xf numFmtId="0" fontId="30" fillId="0" borderId="37" xfId="0" applyFont="1" applyBorder="1" applyAlignment="1">
      <alignment horizontal="center" vertical="center" wrapText="1"/>
    </xf>
    <xf numFmtId="43" fontId="27" fillId="0" borderId="37" xfId="1" applyFont="1" applyBorder="1" applyAlignment="1">
      <alignment horizontal="center" vertical="center" wrapText="1"/>
    </xf>
    <xf numFmtId="43" fontId="27" fillId="0" borderId="37" xfId="1" applyFont="1" applyBorder="1" applyAlignment="1">
      <alignment horizontal="center" vertical="center"/>
    </xf>
    <xf numFmtId="0" fontId="31" fillId="0" borderId="37" xfId="3" applyFont="1" applyBorder="1" applyAlignment="1">
      <alignment horizontal="center" vertical="center" wrapText="1"/>
    </xf>
    <xf numFmtId="0" fontId="28" fillId="2" borderId="37" xfId="0" applyFont="1" applyFill="1" applyBorder="1" applyAlignment="1">
      <alignment horizontal="center" vertical="center" wrapText="1"/>
    </xf>
    <xf numFmtId="0" fontId="28" fillId="2" borderId="37" xfId="0" applyFont="1" applyFill="1" applyBorder="1" applyAlignment="1">
      <alignment vertical="center" wrapText="1"/>
    </xf>
    <xf numFmtId="0" fontId="28" fillId="2" borderId="37" xfId="0" applyFont="1" applyFill="1" applyBorder="1" applyAlignment="1">
      <alignment horizontal="center" vertical="center"/>
    </xf>
    <xf numFmtId="0" fontId="28" fillId="2" borderId="37" xfId="0" applyFont="1" applyFill="1" applyBorder="1" applyAlignment="1">
      <alignment horizontal="left" vertical="center" wrapText="1"/>
    </xf>
    <xf numFmtId="0" fontId="27" fillId="0" borderId="37" xfId="0" applyFont="1" applyBorder="1" applyAlignment="1">
      <alignment horizontal="justify" vertical="center" wrapText="1"/>
    </xf>
    <xf numFmtId="0" fontId="27" fillId="2" borderId="37" xfId="0" applyFont="1" applyFill="1" applyBorder="1" applyAlignment="1">
      <alignment horizontal="center" vertical="center" wrapText="1"/>
    </xf>
    <xf numFmtId="0" fontId="27" fillId="5" borderId="0" xfId="0" applyFont="1" applyFill="1" applyAlignment="1">
      <alignment horizontal="center"/>
    </xf>
    <xf numFmtId="0" fontId="32" fillId="0" borderId="37" xfId="0" applyFont="1" applyBorder="1" applyAlignment="1">
      <alignment horizontal="center" vertical="center" wrapText="1"/>
    </xf>
    <xf numFmtId="0" fontId="32" fillId="2" borderId="37" xfId="0" applyFont="1" applyFill="1" applyBorder="1" applyAlignment="1">
      <alignment horizontal="center" vertical="center" wrapText="1"/>
    </xf>
    <xf numFmtId="0" fontId="4" fillId="0" borderId="37" xfId="0" applyFont="1" applyBorder="1" applyAlignment="1">
      <alignment vertical="center" wrapText="1"/>
    </xf>
    <xf numFmtId="0" fontId="34" fillId="0" borderId="37" xfId="0" applyFont="1" applyBorder="1" applyAlignment="1">
      <alignment horizontal="justify" vertical="center" wrapText="1"/>
    </xf>
    <xf numFmtId="0" fontId="4" fillId="9" borderId="37" xfId="0" applyFont="1" applyFill="1" applyBorder="1" applyAlignment="1">
      <alignment horizontal="center" vertical="center" wrapText="1"/>
    </xf>
    <xf numFmtId="0" fontId="35" fillId="0" borderId="37" xfId="0" applyFont="1" applyFill="1" applyBorder="1" applyAlignment="1">
      <alignment horizontal="center" vertical="center" wrapText="1"/>
    </xf>
    <xf numFmtId="0" fontId="35" fillId="2" borderId="37" xfId="0" applyFont="1" applyFill="1" applyBorder="1" applyAlignment="1">
      <alignment horizontal="center" vertical="center" wrapText="1"/>
    </xf>
    <xf numFmtId="0" fontId="35" fillId="0" borderId="37" xfId="0" applyFont="1" applyBorder="1" applyAlignment="1">
      <alignment horizontal="center" vertical="center" wrapText="1"/>
    </xf>
    <xf numFmtId="14" fontId="4" fillId="9" borderId="37" xfId="0" applyNumberFormat="1" applyFont="1" applyFill="1" applyBorder="1" applyAlignment="1">
      <alignment horizontal="center" vertical="center"/>
    </xf>
    <xf numFmtId="0" fontId="34" fillId="2" borderId="37" xfId="0" applyFont="1" applyFill="1" applyBorder="1" applyAlignment="1">
      <alignment horizontal="center" vertical="center" wrapText="1"/>
    </xf>
    <xf numFmtId="0" fontId="34" fillId="0" borderId="37" xfId="0" applyFont="1" applyBorder="1" applyAlignment="1">
      <alignment horizontal="center" vertical="center" wrapText="1"/>
    </xf>
    <xf numFmtId="0" fontId="2" fillId="7" borderId="39" xfId="0" applyFont="1" applyFill="1" applyBorder="1" applyAlignment="1">
      <alignment horizontal="center" vertical="center" wrapText="1"/>
    </xf>
    <xf numFmtId="9" fontId="27" fillId="2" borderId="37" xfId="2" applyFont="1" applyFill="1" applyBorder="1" applyAlignment="1">
      <alignment horizontal="center" vertical="center"/>
    </xf>
    <xf numFmtId="49" fontId="27" fillId="2" borderId="37" xfId="0" applyNumberFormat="1" applyFont="1" applyFill="1" applyBorder="1" applyAlignment="1">
      <alignment horizontal="center" vertical="center" wrapText="1"/>
    </xf>
    <xf numFmtId="0" fontId="27" fillId="2" borderId="37" xfId="0" applyFont="1" applyFill="1" applyBorder="1" applyAlignment="1">
      <alignment horizontal="justify" vertical="center" wrapText="1"/>
    </xf>
    <xf numFmtId="9" fontId="28" fillId="2" borderId="37" xfId="2" applyFont="1" applyFill="1" applyBorder="1" applyAlignment="1">
      <alignment horizontal="center" vertical="center"/>
    </xf>
    <xf numFmtId="0" fontId="0" fillId="0" borderId="37" xfId="0" applyBorder="1"/>
    <xf numFmtId="0" fontId="0" fillId="2" borderId="37" xfId="0" applyFill="1" applyBorder="1"/>
    <xf numFmtId="14" fontId="35" fillId="0" borderId="37" xfId="0" applyNumberFormat="1" applyFont="1" applyBorder="1" applyAlignment="1">
      <alignment horizontal="center" vertical="center"/>
    </xf>
    <xf numFmtId="14" fontId="35" fillId="2" borderId="37" xfId="0" applyNumberFormat="1" applyFont="1" applyFill="1" applyBorder="1" applyAlignment="1">
      <alignment horizontal="center" vertical="center" wrapText="1"/>
    </xf>
    <xf numFmtId="14" fontId="35" fillId="2" borderId="37" xfId="0" applyNumberFormat="1" applyFont="1" applyFill="1" applyBorder="1" applyAlignment="1">
      <alignment horizontal="center" vertical="center"/>
    </xf>
    <xf numFmtId="14" fontId="35" fillId="0" borderId="37" xfId="0" applyNumberFormat="1" applyFont="1" applyFill="1" applyBorder="1" applyAlignment="1">
      <alignment horizontal="center" vertical="center"/>
    </xf>
    <xf numFmtId="0" fontId="2" fillId="2" borderId="37" xfId="0" applyFont="1" applyFill="1" applyBorder="1" applyAlignment="1">
      <alignment horizontal="justify" vertical="center" wrapText="1"/>
    </xf>
    <xf numFmtId="0" fontId="2" fillId="0" borderId="37" xfId="0" applyFont="1" applyBorder="1" applyAlignment="1">
      <alignment horizontal="center" vertical="center" wrapText="1"/>
    </xf>
    <xf numFmtId="0" fontId="0" fillId="0" borderId="37" xfId="0" applyBorder="1" applyAlignment="1">
      <alignment horizontal="justify" vertical="top"/>
    </xf>
    <xf numFmtId="0" fontId="29" fillId="0" borderId="37" xfId="3" applyBorder="1"/>
    <xf numFmtId="0" fontId="0" fillId="0" borderId="37" xfId="0" applyBorder="1" applyAlignment="1">
      <alignment wrapText="1"/>
    </xf>
    <xf numFmtId="44" fontId="4" fillId="0" borderId="37" xfId="4" applyFont="1" applyBorder="1" applyAlignment="1">
      <alignment horizontal="center" vertical="center" wrapText="1"/>
    </xf>
    <xf numFmtId="8" fontId="27" fillId="0" borderId="37" xfId="0" applyNumberFormat="1" applyFont="1" applyBorder="1" applyAlignment="1">
      <alignment horizontal="center" vertical="center" wrapText="1"/>
    </xf>
    <xf numFmtId="9" fontId="27" fillId="0" borderId="37" xfId="0" applyNumberFormat="1" applyFont="1" applyBorder="1" applyAlignment="1">
      <alignment horizontal="center" vertical="center" wrapText="1"/>
    </xf>
    <xf numFmtId="0" fontId="0" fillId="0" borderId="0" xfId="0" applyAlignment="1">
      <alignment wrapText="1"/>
    </xf>
    <xf numFmtId="0" fontId="4" fillId="10" borderId="37" xfId="0" applyFont="1" applyFill="1" applyBorder="1" applyAlignment="1">
      <alignment horizontal="left" vertical="center" wrapText="1"/>
    </xf>
    <xf numFmtId="0" fontId="27" fillId="10" borderId="37" xfId="0" applyFont="1" applyFill="1" applyBorder="1" applyAlignment="1">
      <alignment horizontal="center" vertical="center" wrapText="1"/>
    </xf>
    <xf numFmtId="3" fontId="4" fillId="10" borderId="37" xfId="0" applyNumberFormat="1" applyFont="1" applyFill="1" applyBorder="1" applyAlignment="1">
      <alignment horizontal="center" vertical="center" wrapText="1"/>
    </xf>
    <xf numFmtId="0" fontId="36" fillId="10" borderId="37" xfId="0" applyFont="1" applyFill="1" applyBorder="1"/>
    <xf numFmtId="0" fontId="37" fillId="0" borderId="37" xfId="0" applyFont="1" applyBorder="1" applyAlignment="1">
      <alignment horizontal="center" vertical="center"/>
    </xf>
    <xf numFmtId="0" fontId="37" fillId="0" borderId="37" xfId="0" applyFont="1" applyBorder="1" applyAlignment="1">
      <alignment horizontal="center" vertical="center" wrapText="1"/>
    </xf>
    <xf numFmtId="0" fontId="38" fillId="0" borderId="37" xfId="0" applyFont="1" applyBorder="1" applyAlignment="1">
      <alignment horizontal="center" vertical="center"/>
    </xf>
    <xf numFmtId="0" fontId="27" fillId="0" borderId="37" xfId="0" applyFont="1" applyBorder="1" applyAlignment="1">
      <alignment horizontal="left" vertical="center" wrapText="1"/>
    </xf>
    <xf numFmtId="42" fontId="27" fillId="0" borderId="37" xfId="5" applyFont="1" applyBorder="1" applyAlignment="1">
      <alignment horizontal="center" vertical="center"/>
    </xf>
    <xf numFmtId="0" fontId="27" fillId="0" borderId="37" xfId="0" applyFont="1" applyBorder="1" applyAlignment="1">
      <alignment horizontal="left" vertical="top" wrapText="1"/>
    </xf>
    <xf numFmtId="14" fontId="27" fillId="0" borderId="37" xfId="0" applyNumberFormat="1" applyFont="1" applyBorder="1" applyAlignment="1">
      <alignment horizontal="center" vertical="center"/>
    </xf>
    <xf numFmtId="0" fontId="27" fillId="0" borderId="0" xfId="0" applyFont="1" applyAlignment="1">
      <alignment horizontal="center" vertical="center" wrapText="1"/>
    </xf>
    <xf numFmtId="0" fontId="27" fillId="2" borderId="37" xfId="0" applyFont="1" applyFill="1" applyBorder="1" applyAlignment="1">
      <alignment horizontal="left" vertical="center" wrapText="1"/>
    </xf>
    <xf numFmtId="0" fontId="39" fillId="0" borderId="37" xfId="3" applyFont="1" applyBorder="1" applyAlignment="1">
      <alignment horizontal="center" vertical="center" wrapText="1"/>
    </xf>
    <xf numFmtId="164" fontId="27" fillId="0" borderId="37" xfId="4" applyNumberFormat="1" applyFont="1" applyBorder="1" applyAlignment="1">
      <alignment horizontal="center" vertical="center"/>
    </xf>
    <xf numFmtId="0" fontId="39" fillId="2" borderId="37" xfId="3" applyFont="1" applyFill="1" applyBorder="1" applyAlignment="1">
      <alignment horizontal="center" vertical="center" wrapText="1"/>
    </xf>
    <xf numFmtId="0" fontId="40" fillId="2" borderId="37" xfId="0" applyFont="1" applyFill="1" applyBorder="1" applyAlignment="1">
      <alignment vertical="center" wrapText="1"/>
    </xf>
    <xf numFmtId="0" fontId="40" fillId="2" borderId="37" xfId="0" applyFont="1" applyFill="1" applyBorder="1" applyAlignment="1">
      <alignment wrapText="1"/>
    </xf>
    <xf numFmtId="0" fontId="40" fillId="2" borderId="37" xfId="0" applyFont="1" applyFill="1" applyBorder="1" applyAlignment="1">
      <alignment horizontal="center" vertical="center"/>
    </xf>
    <xf numFmtId="0" fontId="40" fillId="2" borderId="37" xfId="0" applyFont="1" applyFill="1" applyBorder="1" applyAlignment="1">
      <alignment horizontal="center" vertical="center" wrapText="1"/>
    </xf>
    <xf numFmtId="0" fontId="40" fillId="2" borderId="37" xfId="0" applyFont="1" applyFill="1" applyBorder="1" applyAlignment="1">
      <alignment vertical="center"/>
    </xf>
    <xf numFmtId="3" fontId="4" fillId="2" borderId="37" xfId="0" applyNumberFormat="1" applyFont="1" applyFill="1" applyBorder="1" applyAlignment="1">
      <alignment horizontal="center" vertical="center" wrapText="1"/>
    </xf>
    <xf numFmtId="3" fontId="27" fillId="2" borderId="37" xfId="0" applyNumberFormat="1" applyFont="1" applyFill="1" applyBorder="1" applyAlignment="1">
      <alignment horizontal="center" vertical="center" wrapText="1"/>
    </xf>
    <xf numFmtId="0" fontId="0" fillId="0" borderId="37" xfId="0" applyBorder="1" applyAlignment="1">
      <alignment horizontal="center" vertical="center" wrapText="1"/>
    </xf>
    <xf numFmtId="0" fontId="36" fillId="0" borderId="0" xfId="0" applyFont="1" applyAlignment="1">
      <alignment horizontal="center" vertical="center" wrapText="1"/>
    </xf>
    <xf numFmtId="0" fontId="27" fillId="2" borderId="0" xfId="0" applyFont="1" applyFill="1" applyBorder="1" applyAlignment="1">
      <alignment horizontal="center"/>
    </xf>
    <xf numFmtId="0" fontId="27" fillId="5" borderId="0" xfId="0" applyFont="1" applyFill="1" applyBorder="1" applyAlignment="1">
      <alignment horizontal="center"/>
    </xf>
    <xf numFmtId="0" fontId="12" fillId="7" borderId="33" xfId="0" applyFont="1" applyFill="1" applyBorder="1" applyAlignment="1">
      <alignment horizontal="center" vertical="center" wrapText="1"/>
    </xf>
    <xf numFmtId="0" fontId="12" fillId="7" borderId="35" xfId="0" applyFont="1" applyFill="1" applyBorder="1" applyAlignment="1">
      <alignment horizontal="center" vertical="center" wrapText="1"/>
    </xf>
    <xf numFmtId="0" fontId="12" fillId="7" borderId="36" xfId="0" applyFont="1" applyFill="1" applyBorder="1" applyAlignment="1">
      <alignment horizontal="center" vertical="center" wrapText="1"/>
    </xf>
    <xf numFmtId="0" fontId="12" fillId="7" borderId="28" xfId="0" applyFont="1" applyFill="1" applyBorder="1" applyAlignment="1">
      <alignment horizontal="center" vertical="center" wrapText="1"/>
    </xf>
    <xf numFmtId="0" fontId="12" fillId="7" borderId="40" xfId="0" applyFont="1" applyFill="1" applyBorder="1" applyAlignment="1">
      <alignment horizontal="center" vertical="center" wrapText="1"/>
    </xf>
    <xf numFmtId="0" fontId="2" fillId="2" borderId="12" xfId="0" applyFont="1" applyFill="1" applyBorder="1" applyAlignment="1">
      <alignment horizontal="left" vertical="center" wrapText="1"/>
    </xf>
    <xf numFmtId="0" fontId="2" fillId="2" borderId="13" xfId="0" applyFont="1" applyFill="1" applyBorder="1" applyAlignment="1">
      <alignment horizontal="left" vertical="center" wrapText="1"/>
    </xf>
    <xf numFmtId="0" fontId="2" fillId="2" borderId="14" xfId="0" applyFont="1" applyFill="1" applyBorder="1" applyAlignment="1">
      <alignment horizontal="left" vertical="center" wrapText="1"/>
    </xf>
    <xf numFmtId="0" fontId="11" fillId="2" borderId="24" xfId="0" applyFont="1" applyFill="1" applyBorder="1" applyAlignment="1">
      <alignment horizontal="center" vertical="center"/>
    </xf>
    <xf numFmtId="0" fontId="11" fillId="2" borderId="25" xfId="0" applyFont="1" applyFill="1" applyBorder="1" applyAlignment="1">
      <alignment horizontal="center" vertical="center"/>
    </xf>
    <xf numFmtId="0" fontId="11" fillId="2" borderId="26" xfId="0" applyFont="1" applyFill="1" applyBorder="1" applyAlignment="1">
      <alignment horizontal="center" vertical="center"/>
    </xf>
    <xf numFmtId="0" fontId="2" fillId="2" borderId="1" xfId="0" applyFont="1" applyFill="1" applyBorder="1" applyAlignment="1">
      <alignment horizontal="left" vertical="center" wrapText="1"/>
    </xf>
    <xf numFmtId="0" fontId="2" fillId="2" borderId="2" xfId="0" applyFont="1" applyFill="1" applyBorder="1" applyAlignment="1">
      <alignment horizontal="left" vertical="center" wrapText="1"/>
    </xf>
    <xf numFmtId="0" fontId="2" fillId="2" borderId="3" xfId="0" applyFont="1" applyFill="1" applyBorder="1" applyAlignment="1">
      <alignment horizontal="left" vertical="center" wrapText="1"/>
    </xf>
    <xf numFmtId="0" fontId="10" fillId="6" borderId="18" xfId="0" applyFont="1" applyFill="1" applyBorder="1" applyAlignment="1">
      <alignment horizontal="center" vertical="center" wrapText="1"/>
    </xf>
    <xf numFmtId="0" fontId="10" fillId="6" borderId="0" xfId="0" applyFont="1" applyFill="1" applyAlignment="1">
      <alignment horizontal="center" vertical="center" wrapText="1"/>
    </xf>
    <xf numFmtId="0" fontId="12" fillId="7" borderId="15" xfId="0" applyFont="1" applyFill="1" applyBorder="1" applyAlignment="1">
      <alignment horizontal="center" vertical="center" wrapText="1"/>
    </xf>
    <xf numFmtId="0" fontId="12" fillId="7" borderId="38" xfId="0" applyFont="1" applyFill="1" applyBorder="1" applyAlignment="1">
      <alignment horizontal="center" vertical="center" wrapText="1"/>
    </xf>
    <xf numFmtId="0" fontId="12" fillId="7" borderId="27" xfId="0" applyFont="1" applyFill="1" applyBorder="1" applyAlignment="1">
      <alignment horizontal="center" vertical="center" wrapText="1"/>
    </xf>
    <xf numFmtId="0" fontId="12" fillId="7" borderId="39" xfId="0" applyFont="1" applyFill="1" applyBorder="1" applyAlignment="1">
      <alignment horizontal="center" vertical="center" wrapText="1"/>
    </xf>
    <xf numFmtId="0" fontId="12" fillId="7" borderId="29" xfId="0" applyFont="1" applyFill="1" applyBorder="1" applyAlignment="1">
      <alignment horizontal="center" vertical="center" wrapText="1"/>
    </xf>
    <xf numFmtId="0" fontId="12" fillId="7" borderId="30" xfId="0" applyFont="1" applyFill="1" applyBorder="1" applyAlignment="1">
      <alignment horizontal="center" vertical="center" wrapText="1"/>
    </xf>
    <xf numFmtId="0" fontId="12" fillId="7" borderId="31" xfId="0" applyFont="1" applyFill="1" applyBorder="1" applyAlignment="1">
      <alignment horizontal="center" vertical="center" wrapText="1"/>
    </xf>
    <xf numFmtId="0" fontId="12" fillId="7" borderId="32" xfId="0" applyFont="1" applyFill="1" applyBorder="1" applyAlignment="1">
      <alignment horizontal="center" vertical="center" wrapText="1"/>
    </xf>
    <xf numFmtId="0" fontId="12" fillId="7" borderId="34" xfId="0" applyFont="1" applyFill="1" applyBorder="1" applyAlignment="1">
      <alignment horizontal="center" vertical="center" wrapText="1"/>
    </xf>
    <xf numFmtId="0" fontId="3" fillId="0" borderId="1" xfId="0" applyFont="1" applyBorder="1" applyAlignment="1">
      <alignment horizontal="center" vertical="center" wrapText="1"/>
    </xf>
    <xf numFmtId="0" fontId="3" fillId="0" borderId="2" xfId="0" applyFont="1" applyBorder="1" applyAlignment="1">
      <alignment horizontal="center" vertical="center"/>
    </xf>
    <xf numFmtId="0" fontId="3" fillId="0" borderId="3" xfId="0" applyFont="1" applyBorder="1" applyAlignment="1">
      <alignment horizontal="center" vertical="center"/>
    </xf>
    <xf numFmtId="0" fontId="5" fillId="2" borderId="1" xfId="0" applyFont="1" applyFill="1" applyBorder="1" applyAlignment="1">
      <alignment horizontal="center" vertical="center"/>
    </xf>
    <xf numFmtId="0" fontId="5" fillId="2" borderId="2" xfId="0" applyFont="1" applyFill="1" applyBorder="1" applyAlignment="1">
      <alignment horizontal="center" vertical="center"/>
    </xf>
    <xf numFmtId="0" fontId="5" fillId="2" borderId="3" xfId="0" applyFont="1" applyFill="1" applyBorder="1" applyAlignment="1">
      <alignment horizontal="center" vertical="center"/>
    </xf>
    <xf numFmtId="0" fontId="6" fillId="2" borderId="4" xfId="0" applyFont="1" applyFill="1" applyBorder="1" applyAlignment="1">
      <alignment horizontal="center" vertical="center" wrapText="1"/>
    </xf>
    <xf numFmtId="0" fontId="6" fillId="2" borderId="5" xfId="0" applyFont="1" applyFill="1" applyBorder="1" applyAlignment="1">
      <alignment horizontal="center" vertical="center" wrapText="1"/>
    </xf>
    <xf numFmtId="0" fontId="7" fillId="3" borderId="6" xfId="0" applyFont="1" applyFill="1" applyBorder="1" applyAlignment="1">
      <alignment horizontal="left" vertical="center" wrapText="1"/>
    </xf>
    <xf numFmtId="0" fontId="7" fillId="3" borderId="7" xfId="0" applyFont="1" applyFill="1" applyBorder="1" applyAlignment="1">
      <alignment horizontal="left" vertical="center" wrapText="1"/>
    </xf>
    <xf numFmtId="0" fontId="9" fillId="2" borderId="9" xfId="0" applyFont="1" applyFill="1" applyBorder="1" applyAlignment="1">
      <alignment horizontal="center" vertical="center" wrapText="1"/>
    </xf>
    <xf numFmtId="0" fontId="9" fillId="2" borderId="10" xfId="0" applyFont="1" applyFill="1" applyBorder="1" applyAlignment="1">
      <alignment horizontal="center" vertical="center" wrapText="1"/>
    </xf>
    <xf numFmtId="0" fontId="9" fillId="2" borderId="18" xfId="0" applyFont="1" applyFill="1" applyBorder="1" applyAlignment="1">
      <alignment horizontal="center" vertical="center" wrapText="1"/>
    </xf>
    <xf numFmtId="0" fontId="9" fillId="2" borderId="0" xfId="0" applyFont="1" applyFill="1" applyAlignment="1">
      <alignment horizontal="center" vertical="center" wrapText="1"/>
    </xf>
    <xf numFmtId="0" fontId="9" fillId="2" borderId="4" xfId="0" applyFont="1" applyFill="1" applyBorder="1" applyAlignment="1">
      <alignment horizontal="center" vertical="center" wrapText="1"/>
    </xf>
    <xf numFmtId="0" fontId="9" fillId="2" borderId="5" xfId="0" applyFont="1" applyFill="1" applyBorder="1" applyAlignment="1">
      <alignment horizontal="center" vertical="center" wrapText="1"/>
    </xf>
    <xf numFmtId="0" fontId="10" fillId="4" borderId="9" xfId="0" applyFont="1" applyFill="1" applyBorder="1" applyAlignment="1">
      <alignment horizontal="center" vertical="center" wrapText="1"/>
    </xf>
    <xf numFmtId="0" fontId="10" fillId="4" borderId="10" xfId="0" applyFont="1" applyFill="1" applyBorder="1" applyAlignment="1">
      <alignment horizontal="center" vertical="center" wrapText="1"/>
    </xf>
    <xf numFmtId="0" fontId="10" fillId="4" borderId="11" xfId="0" applyFont="1" applyFill="1" applyBorder="1" applyAlignment="1">
      <alignment horizontal="center" vertical="center" wrapText="1"/>
    </xf>
    <xf numFmtId="0" fontId="10" fillId="4" borderId="18" xfId="0" applyFont="1" applyFill="1" applyBorder="1" applyAlignment="1">
      <alignment horizontal="center" vertical="center" wrapText="1"/>
    </xf>
    <xf numFmtId="0" fontId="10" fillId="4" borderId="0" xfId="0" applyFont="1" applyFill="1" applyAlignment="1">
      <alignment horizontal="center" vertical="center" wrapText="1"/>
    </xf>
    <xf numFmtId="0" fontId="10" fillId="4" borderId="19" xfId="0" applyFont="1" applyFill="1" applyBorder="1" applyAlignment="1">
      <alignment horizontal="center" vertical="center" wrapText="1"/>
    </xf>
    <xf numFmtId="0" fontId="10" fillId="4" borderId="4" xfId="0" applyFont="1" applyFill="1" applyBorder="1" applyAlignment="1">
      <alignment horizontal="center" vertical="center" wrapText="1"/>
    </xf>
    <xf numFmtId="0" fontId="10" fillId="4" borderId="5" xfId="0" applyFont="1" applyFill="1" applyBorder="1" applyAlignment="1">
      <alignment horizontal="center" vertical="center" wrapText="1"/>
    </xf>
    <xf numFmtId="0" fontId="10" fillId="4" borderId="23" xfId="0" applyFont="1" applyFill="1" applyBorder="1" applyAlignment="1">
      <alignment horizontal="center" vertical="center" wrapText="1"/>
    </xf>
    <xf numFmtId="0" fontId="11" fillId="2" borderId="12" xfId="0" applyFont="1" applyFill="1" applyBorder="1" applyAlignment="1">
      <alignment horizontal="center" vertical="center"/>
    </xf>
    <xf numFmtId="0" fontId="11" fillId="2" borderId="13" xfId="0" applyFont="1" applyFill="1" applyBorder="1" applyAlignment="1">
      <alignment horizontal="center" vertical="center"/>
    </xf>
    <xf numFmtId="0" fontId="11" fillId="2" borderId="14" xfId="0" applyFont="1" applyFill="1" applyBorder="1" applyAlignment="1">
      <alignment horizontal="center" vertical="center"/>
    </xf>
    <xf numFmtId="0" fontId="2" fillId="5" borderId="15" xfId="0" applyFont="1" applyFill="1" applyBorder="1" applyAlignment="1">
      <alignment horizontal="left" vertical="center" wrapText="1"/>
    </xf>
    <xf numFmtId="0" fontId="2" fillId="5" borderId="16" xfId="0" applyFont="1" applyFill="1" applyBorder="1" applyAlignment="1">
      <alignment horizontal="left" vertical="center" wrapText="1"/>
    </xf>
    <xf numFmtId="0" fontId="2" fillId="5" borderId="17" xfId="0" applyFont="1" applyFill="1" applyBorder="1" applyAlignment="1">
      <alignment horizontal="left" vertical="center" wrapText="1"/>
    </xf>
    <xf numFmtId="0" fontId="11" fillId="2" borderId="20" xfId="0" applyFont="1" applyFill="1" applyBorder="1" applyAlignment="1">
      <alignment horizontal="center" vertical="center"/>
    </xf>
    <xf numFmtId="0" fontId="11" fillId="2" borderId="21" xfId="0" applyFont="1" applyFill="1" applyBorder="1" applyAlignment="1">
      <alignment horizontal="center" vertical="center"/>
    </xf>
    <xf numFmtId="0" fontId="11" fillId="2" borderId="22" xfId="0" applyFont="1" applyFill="1" applyBorder="1" applyAlignment="1">
      <alignment horizontal="center" vertical="center"/>
    </xf>
  </cellXfs>
  <cellStyles count="6">
    <cellStyle name="Hipervínculo" xfId="3" builtinId="8"/>
    <cellStyle name="Millares" xfId="1" builtinId="3"/>
    <cellStyle name="Moneda" xfId="4" builtinId="4"/>
    <cellStyle name="Moneda [0]" xfId="5" builtinId="7"/>
    <cellStyle name="Normal" xfId="0" builtinId="0"/>
    <cellStyle name="Porcentaje" xfId="2" builtinId="5"/>
  </cellStyles>
  <dxfs count="80">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11" Type="http://schemas.microsoft.com/office/2017/10/relationships/person" Target="persons/person.xml"/><Relationship Id="rId5" Type="http://schemas.openxmlformats.org/officeDocument/2006/relationships/sharedStrings" Target="sharedStrings.xml"/><Relationship Id="rId10" Type="http://schemas.openxmlformats.org/officeDocument/2006/relationships/customXml" Target="../customXml/item4.xml"/><Relationship Id="rId4" Type="http://schemas.openxmlformats.org/officeDocument/2006/relationships/styles" Target="styles.xml"/><Relationship Id="rId9"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241300</xdr:rowOff>
    </xdr:from>
    <xdr:to>
      <xdr:col>2</xdr:col>
      <xdr:colOff>1816098</xdr:colOff>
      <xdr:row>0</xdr:row>
      <xdr:rowOff>774701</xdr:rowOff>
    </xdr:to>
    <xdr:pic>
      <xdr:nvPicPr>
        <xdr:cNvPr id="2" name="Imagen 1">
          <a:extLst>
            <a:ext uri="{FF2B5EF4-FFF2-40B4-BE49-F238E27FC236}">
              <a16:creationId xmlns:a16="http://schemas.microsoft.com/office/drawing/2014/main" xmlns="" id="{9152A44C-B57D-48A0-8778-E60D0BB031C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241300"/>
          <a:ext cx="4381498" cy="533401"/>
        </a:xfrm>
        <a:prstGeom prst="rect">
          <a:avLst/>
        </a:prstGeom>
      </xdr:spPr>
    </xdr:pic>
    <xdr:clientData/>
  </xdr:twoCellAnchor>
  <xdr:twoCellAnchor editAs="oneCell">
    <xdr:from>
      <xdr:col>0</xdr:col>
      <xdr:colOff>495300</xdr:colOff>
      <xdr:row>0</xdr:row>
      <xdr:rowOff>914400</xdr:rowOff>
    </xdr:from>
    <xdr:to>
      <xdr:col>2</xdr:col>
      <xdr:colOff>1292981</xdr:colOff>
      <xdr:row>0</xdr:row>
      <xdr:rowOff>1778001</xdr:rowOff>
    </xdr:to>
    <xdr:pic>
      <xdr:nvPicPr>
        <xdr:cNvPr id="3" name="Imagen 2">
          <a:extLst>
            <a:ext uri="{FF2B5EF4-FFF2-40B4-BE49-F238E27FC236}">
              <a16:creationId xmlns:a16="http://schemas.microsoft.com/office/drawing/2014/main" xmlns="" id="{B4C0C5E7-762A-4BBE-9AD7-DA80CDE2198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95300" y="914400"/>
          <a:ext cx="3363081" cy="863601"/>
        </a:xfrm>
        <a:prstGeom prst="rect">
          <a:avLst/>
        </a:prstGeom>
      </xdr:spPr>
    </xdr:pic>
    <xdr:clientData/>
  </xdr:twoCellAnchor>
  <xdr:twoCellAnchor editAs="oneCell">
    <xdr:from>
      <xdr:col>12</xdr:col>
      <xdr:colOff>0</xdr:colOff>
      <xdr:row>21</xdr:row>
      <xdr:rowOff>139700</xdr:rowOff>
    </xdr:from>
    <xdr:to>
      <xdr:col>14</xdr:col>
      <xdr:colOff>571500</xdr:colOff>
      <xdr:row>21</xdr:row>
      <xdr:rowOff>1824566</xdr:rowOff>
    </xdr:to>
    <xdr:pic>
      <xdr:nvPicPr>
        <xdr:cNvPr id="4" name="Imagen 3">
          <a:extLst>
            <a:ext uri="{FF2B5EF4-FFF2-40B4-BE49-F238E27FC236}">
              <a16:creationId xmlns="" xmlns:a16="http://schemas.microsoft.com/office/drawing/2014/main" id="{7EB84AC9-468D-4527-81D9-917825BB1EC2}"/>
            </a:ext>
          </a:extLst>
        </xdr:cNvPr>
        <xdr:cNvPicPr>
          <a:picLocks noChangeAspect="1"/>
        </xdr:cNvPicPr>
      </xdr:nvPicPr>
      <xdr:blipFill>
        <a:blip xmlns:r="http://schemas.openxmlformats.org/officeDocument/2006/relationships" r:embed="rId3"/>
        <a:stretch>
          <a:fillRect/>
        </a:stretch>
      </xdr:blipFill>
      <xdr:spPr>
        <a:xfrm>
          <a:off x="17306925" y="9188450"/>
          <a:ext cx="2514600" cy="168486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C/Users/erikaalexandralealvillamizar/Desktop/MinJusticia/Plan%20participaci&#243;n/Formato%20de%20reporte%20interno%20de%20actividades%20de%20participaci&#243;n%20ciudadan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onograma 2020 consolidado"/>
      <sheetName val="Estrategia 1"/>
      <sheetName val="Estrategia 2"/>
      <sheetName val="Estrategia 3"/>
      <sheetName val="Formato interno de reporte"/>
    </sheetNames>
    <sheetDataSet>
      <sheetData sheetId="0" refreshError="1">
        <row r="5">
          <cell r="V5" t="str">
            <v>Dependencia (s) responsable (s)</v>
          </cell>
        </row>
      </sheetData>
      <sheetData sheetId="1" refreshError="1"/>
      <sheetData sheetId="2" refreshError="1"/>
      <sheetData sheetId="3" refreshError="1"/>
      <sheetData sheetId="4" refreshError="1"/>
    </sheetDataSet>
  </externalBook>
</externalLink>
</file>

<file path=xl/persons/person.xml><?xml version="1.0" encoding="utf-8"?>
<personList xmlns="http://schemas.microsoft.com/office/spreadsheetml/2018/threadedcomments" xmlns:x="http://schemas.openxmlformats.org/spreadsheetml/2006/main">
  <person displayName="Sliliana B" id="{2471FFD5-3573-46A5-84A8-E0F0EEC8F189}" userId="11f96188da87f553" providerId="Windows Live"/>
</personList>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X9" dT="2023-06-08T22:16:40.29" personId="{2471FFD5-3573-46A5-84A8-E0F0EEC8F189}" id="{8FD511E2-D6E0-4167-A99B-BC6A3385F57D}">
    <text>Valor de la comisión de servicios a Putumayo, para la realización del Encuentro presencial</text>
  </threadedComment>
</ThreadedComments>
</file>

<file path=xl/worksheets/_rels/sheet1.xml.rels><?xml version="1.0" encoding="UTF-8" standalone="yes"?>
<Relationships xmlns="http://schemas.openxmlformats.org/package/2006/relationships"><Relationship Id="rId8" Type="http://schemas.openxmlformats.org/officeDocument/2006/relationships/hyperlink" Target="https://minjusticiagovco.sharepoint.com/:f:/r/sites/GrupodeComisariasdeFamilia/Documentos%20compartidos/ASISTENCIAS%20T%C3%89CNICAS/2024/Lina%20Garc%C3%ADa/Abril/Autoridades%20territoriales/Mitu-%20Caruru%2023-04?csf=1&amp;web=1&amp;e=XvRjB2" TargetMode="External"/><Relationship Id="rId13" Type="http://schemas.openxmlformats.org/officeDocument/2006/relationships/drawing" Target="../drawings/drawing1.xml"/><Relationship Id="rId3" Type="http://schemas.openxmlformats.org/officeDocument/2006/relationships/hyperlink" Target="https://www.minjusticia.gov.co/normatividad/proyectos-de-decreto-y-agenda-regulatoria" TargetMode="External"/><Relationship Id="rId7" Type="http://schemas.openxmlformats.org/officeDocument/2006/relationships/hyperlink" Target="https://minjusticiagovco.sharepoint.com/:x:/r/sites/equiporedesopc/_layouts/15/Doc.aspx?sourcedoc=%7BDFFED05C-804E-4CD6-8563-DABBB3CB445F%7D&amp;file=%23ResocializarEsElCamino%20-%20Control%20publicaciones.xlsx&amp;nav=MTVfe0EyNUExNzMwLTA5OTMtNDEzQi04MkQzLTlEMURB" TargetMode="External"/><Relationship Id="rId12" Type="http://schemas.openxmlformats.org/officeDocument/2006/relationships/printerSettings" Target="../printerSettings/printerSettings1.bin"/><Relationship Id="rId2" Type="http://schemas.openxmlformats.org/officeDocument/2006/relationships/hyperlink" Target="https://www.minjusticia.gov.co/normatividad/proyectos-de-decreto-y-agenda-regulatoria" TargetMode="External"/><Relationship Id="rId16" Type="http://schemas.microsoft.com/office/2017/10/relationships/threadedComment" Target="../threadedComments/threadedComment1.xml"/><Relationship Id="rId1" Type="http://schemas.openxmlformats.org/officeDocument/2006/relationships/hyperlink" Target="https://www.minjusticia.gov.co/normatividad/proyectos-de-decreto-y-agenda-regulatoria" TargetMode="External"/><Relationship Id="rId6" Type="http://schemas.openxmlformats.org/officeDocument/2006/relationships/hyperlink" Target="https://minjusticiagovco-my.sharepoint.com/:f:/r/personal/dialoguemos_minjusticia_gov_co/Documents/Evidencias%20PPC%202024/2.%20Segundo%20Cuatrimestre/Direcci%C3%B3n%20de%20Justicia%20Transicional/Evidencias?csf=1&amp;web=1&amp;e=qtFW7R" TargetMode="External"/><Relationship Id="rId11" Type="http://schemas.openxmlformats.org/officeDocument/2006/relationships/hyperlink" Target="https://minjusticiagovco.sharepoint.com/:f:/s/GrupodeFortalecimientodelaJusticiatnica/Ej0Fcf3NwRZLsKX6CR79XXQB0pDEVf9w9uD98a8E8HMVxg?e=cTGXY0" TargetMode="External"/><Relationship Id="rId5" Type="http://schemas.openxmlformats.org/officeDocument/2006/relationships/hyperlink" Target="https://www.minjusticia.gov.co/normatividad/proyectos-de-decreto-y-agenda-regulatoria" TargetMode="External"/><Relationship Id="rId15" Type="http://schemas.openxmlformats.org/officeDocument/2006/relationships/comments" Target="../comments1.xml"/><Relationship Id="rId10" Type="http://schemas.openxmlformats.org/officeDocument/2006/relationships/hyperlink" Target="https://minjusticiagovco.sharepoint.com/:f:/s/GrupodeFortalecimientodelaJusticiatnica/EnL2Tkz_aZZOgYmOkXVYBf0BJLvrzNSjOxaQyXrw8kJDXQ?e=QvX3re" TargetMode="External"/><Relationship Id="rId4" Type="http://schemas.openxmlformats.org/officeDocument/2006/relationships/hyperlink" Target="https://www.minjusticia.gov.co/normatividad/proyectos-de-decreto-y-agenda-regulatoria" TargetMode="External"/><Relationship Id="rId9" Type="http://schemas.openxmlformats.org/officeDocument/2006/relationships/hyperlink" Target="https://minjusticiagovco.sharepoint.com/:f:/s/GrupodeFortalecimientodelaJusticiatnica/Eq-t5pCIENlCsAtzD9OdKNgBh9V-ej_DBHQdbixa-oteVg?e=gJLldr" TargetMode="External"/><Relationship Id="rId14"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DH58"/>
  <sheetViews>
    <sheetView tabSelected="1" zoomScale="75" zoomScaleNormal="75" workbookViewId="0">
      <selection activeCell="H7" sqref="H7:M7"/>
    </sheetView>
  </sheetViews>
  <sheetFormatPr baseColWidth="10" defaultRowHeight="15"/>
  <cols>
    <col min="1" max="1" width="27" customWidth="1"/>
    <col min="3" max="3" width="35.7109375" customWidth="1"/>
    <col min="4" max="4" width="28.140625" customWidth="1"/>
    <col min="5" max="5" width="15.85546875" customWidth="1"/>
    <col min="6" max="6" width="21.5703125" customWidth="1"/>
    <col min="11" max="11" width="18.85546875" customWidth="1"/>
    <col min="12" max="12" width="55.28515625" customWidth="1"/>
    <col min="14" max="14" width="17.7109375" customWidth="1"/>
    <col min="24" max="24" width="17.5703125" customWidth="1"/>
    <col min="25" max="25" width="16.140625" customWidth="1"/>
    <col min="26" max="26" width="20.42578125" customWidth="1"/>
    <col min="27" max="27" width="17.28515625" customWidth="1"/>
    <col min="28" max="29" width="15.42578125" customWidth="1"/>
    <col min="30" max="30" width="17.7109375" customWidth="1"/>
    <col min="31" max="31" width="35.7109375" customWidth="1"/>
  </cols>
  <sheetData>
    <row r="1" spans="1:81" s="4" customFormat="1" ht="162.75" customHeight="1" thickBot="1">
      <c r="A1" s="1"/>
      <c r="B1" s="2"/>
      <c r="C1" s="3"/>
      <c r="D1" s="123" t="s">
        <v>0</v>
      </c>
      <c r="E1" s="124"/>
      <c r="F1" s="125"/>
      <c r="G1" s="126" t="s">
        <v>1</v>
      </c>
      <c r="H1" s="127"/>
      <c r="I1" s="127"/>
      <c r="J1" s="127"/>
      <c r="K1" s="127"/>
      <c r="L1" s="127"/>
      <c r="M1" s="127"/>
      <c r="N1" s="127"/>
      <c r="O1" s="127"/>
      <c r="P1" s="127"/>
      <c r="Q1" s="127"/>
      <c r="R1" s="127"/>
      <c r="S1" s="127"/>
      <c r="T1" s="127"/>
      <c r="U1" s="127"/>
      <c r="V1" s="127"/>
      <c r="W1" s="127"/>
      <c r="X1" s="127"/>
      <c r="Y1" s="127"/>
      <c r="Z1" s="127"/>
      <c r="AA1" s="127"/>
      <c r="AB1" s="127"/>
      <c r="AC1" s="127"/>
      <c r="AD1" s="127"/>
      <c r="AE1" s="128"/>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row>
    <row r="2" spans="1:81" s="4" customFormat="1" ht="55.5" customHeight="1" thickBot="1">
      <c r="A2" s="129" t="s">
        <v>2</v>
      </c>
      <c r="B2" s="130"/>
      <c r="C2" s="130"/>
      <c r="D2" s="130"/>
      <c r="E2" s="130"/>
      <c r="F2" s="130"/>
      <c r="G2" s="130"/>
      <c r="H2" s="131" t="s">
        <v>3</v>
      </c>
      <c r="I2" s="132"/>
      <c r="J2" s="132"/>
      <c r="K2" s="5">
        <f>AVERAGE(J9:J51)</f>
        <v>0.59488926757551464</v>
      </c>
      <c r="L2" s="132" t="s">
        <v>4</v>
      </c>
      <c r="M2" s="132"/>
      <c r="N2" s="6">
        <f>AVERAGE(K9:K51)</f>
        <v>0.60209302325581415</v>
      </c>
      <c r="O2" s="133" t="s">
        <v>5</v>
      </c>
      <c r="P2" s="134"/>
      <c r="Q2" s="134"/>
      <c r="R2" s="134"/>
      <c r="S2" s="134"/>
      <c r="T2" s="134"/>
      <c r="U2" s="134"/>
      <c r="V2" s="7"/>
      <c r="W2" s="7"/>
      <c r="X2" s="7"/>
      <c r="Y2" s="7"/>
      <c r="Z2" s="7"/>
      <c r="AA2" s="7"/>
      <c r="AB2" s="7"/>
      <c r="AC2" s="7"/>
      <c r="AD2" s="7"/>
      <c r="AE2" s="8"/>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row>
    <row r="3" spans="1:81" s="4" customFormat="1" ht="21" thickBot="1">
      <c r="A3" s="139" t="s">
        <v>6</v>
      </c>
      <c r="B3" s="140"/>
      <c r="C3" s="141"/>
      <c r="D3" s="148" t="s">
        <v>7</v>
      </c>
      <c r="E3" s="149"/>
      <c r="F3" s="149"/>
      <c r="G3" s="150"/>
      <c r="H3" s="151" t="s">
        <v>8</v>
      </c>
      <c r="I3" s="152"/>
      <c r="J3" s="152"/>
      <c r="K3" s="152"/>
      <c r="L3" s="152"/>
      <c r="M3" s="152"/>
      <c r="N3" s="153"/>
      <c r="O3" s="135"/>
      <c r="P3" s="136"/>
      <c r="Q3" s="136"/>
      <c r="R3" s="136"/>
      <c r="S3" s="136"/>
      <c r="T3" s="136"/>
      <c r="U3" s="136"/>
      <c r="V3" s="9"/>
      <c r="W3" s="9"/>
      <c r="X3" s="9"/>
      <c r="Y3" s="9"/>
      <c r="Z3" s="9"/>
      <c r="AA3" s="9"/>
      <c r="AB3" s="9"/>
      <c r="AC3" s="9"/>
      <c r="AD3" s="9"/>
      <c r="AE3" s="10"/>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row>
    <row r="4" spans="1:81" s="4" customFormat="1" ht="21" thickBot="1">
      <c r="A4" s="142"/>
      <c r="B4" s="143"/>
      <c r="C4" s="144"/>
      <c r="D4" s="154" t="s">
        <v>9</v>
      </c>
      <c r="E4" s="155"/>
      <c r="F4" s="155"/>
      <c r="G4" s="156"/>
      <c r="H4" s="103" t="s">
        <v>10</v>
      </c>
      <c r="I4" s="104"/>
      <c r="J4" s="104"/>
      <c r="K4" s="104"/>
      <c r="L4" s="104"/>
      <c r="M4" s="104"/>
      <c r="N4" s="105"/>
      <c r="O4" s="135"/>
      <c r="P4" s="136"/>
      <c r="Q4" s="136"/>
      <c r="R4" s="136"/>
      <c r="S4" s="136"/>
      <c r="T4" s="136"/>
      <c r="U4" s="136"/>
      <c r="V4" s="9"/>
      <c r="W4" s="9"/>
      <c r="X4" s="9"/>
      <c r="Y4" s="9"/>
      <c r="Z4" s="9"/>
      <c r="AA4" s="9"/>
      <c r="AB4" s="9"/>
      <c r="AC4" s="9"/>
      <c r="AD4" s="9"/>
      <c r="AE4" s="10"/>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row>
    <row r="5" spans="1:81" s="4" customFormat="1" ht="21" thickBot="1">
      <c r="A5" s="145"/>
      <c r="B5" s="146"/>
      <c r="C5" s="147"/>
      <c r="D5" s="106" t="s">
        <v>11</v>
      </c>
      <c r="E5" s="107"/>
      <c r="F5" s="107"/>
      <c r="G5" s="108"/>
      <c r="H5" s="109" t="s">
        <v>12</v>
      </c>
      <c r="I5" s="110"/>
      <c r="J5" s="110"/>
      <c r="K5" s="110"/>
      <c r="L5" s="110"/>
      <c r="M5" s="110"/>
      <c r="N5" s="111"/>
      <c r="O5" s="137"/>
      <c r="P5" s="138"/>
      <c r="Q5" s="138"/>
      <c r="R5" s="138"/>
      <c r="S5" s="138"/>
      <c r="T5" s="138"/>
      <c r="U5" s="138"/>
      <c r="V5" s="11"/>
      <c r="W5" s="11"/>
      <c r="X5" s="11"/>
      <c r="Y5" s="11"/>
      <c r="Z5" s="11"/>
      <c r="AA5" s="11"/>
      <c r="AB5" s="11"/>
      <c r="AC5" s="11"/>
      <c r="AD5" s="11"/>
      <c r="AE5" s="12"/>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row>
    <row r="6" spans="1:81" s="4" customFormat="1" ht="28.5" thickBot="1">
      <c r="A6" s="112" t="s">
        <v>13</v>
      </c>
      <c r="B6" s="113"/>
      <c r="C6" s="113"/>
      <c r="D6" s="113"/>
      <c r="E6" s="113"/>
      <c r="F6" s="113"/>
      <c r="G6" s="113"/>
      <c r="H6" s="113"/>
      <c r="I6" s="113"/>
      <c r="J6" s="113"/>
      <c r="K6" s="113"/>
      <c r="L6" s="113"/>
      <c r="M6" s="113"/>
      <c r="N6" s="113"/>
      <c r="O6" s="113"/>
      <c r="P6" s="113"/>
      <c r="Q6" s="113"/>
      <c r="R6" s="113"/>
      <c r="S6" s="113"/>
      <c r="T6" s="113"/>
      <c r="U6" s="113"/>
      <c r="V6" s="113"/>
      <c r="W6" s="113"/>
      <c r="X6" s="113"/>
      <c r="Y6" s="113"/>
      <c r="Z6" s="113"/>
      <c r="AA6" s="113"/>
      <c r="AB6" s="113"/>
      <c r="AC6" s="113"/>
      <c r="AD6" s="113"/>
      <c r="AE6" s="113"/>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row>
    <row r="7" spans="1:81" s="4" customFormat="1" ht="16.5" thickBot="1">
      <c r="A7" s="114" t="s">
        <v>14</v>
      </c>
      <c r="B7" s="116" t="s">
        <v>15</v>
      </c>
      <c r="C7" s="101" t="s">
        <v>16</v>
      </c>
      <c r="D7" s="116" t="str">
        <f>'[1]Cronograma 2020 consolidado'!V5</f>
        <v>Dependencia (s) responsable (s)</v>
      </c>
      <c r="E7" s="118" t="s">
        <v>17</v>
      </c>
      <c r="F7" s="116" t="s">
        <v>18</v>
      </c>
      <c r="G7" s="116" t="s">
        <v>19</v>
      </c>
      <c r="H7" s="119" t="s">
        <v>20</v>
      </c>
      <c r="I7" s="120"/>
      <c r="J7" s="120"/>
      <c r="K7" s="120"/>
      <c r="L7" s="120"/>
      <c r="M7" s="121"/>
      <c r="N7" s="98" t="s">
        <v>21</v>
      </c>
      <c r="O7" s="122"/>
      <c r="P7" s="98" t="s">
        <v>22</v>
      </c>
      <c r="Q7" s="99"/>
      <c r="R7" s="98" t="s">
        <v>23</v>
      </c>
      <c r="S7" s="99"/>
      <c r="T7" s="99"/>
      <c r="U7" s="98" t="s">
        <v>24</v>
      </c>
      <c r="V7" s="99"/>
      <c r="W7" s="98" t="s">
        <v>25</v>
      </c>
      <c r="X7" s="99"/>
      <c r="Y7" s="99"/>
      <c r="Z7" s="100" t="s">
        <v>26</v>
      </c>
      <c r="AA7" s="98" t="s">
        <v>27</v>
      </c>
      <c r="AB7" s="99"/>
      <c r="AC7" s="99"/>
      <c r="AD7" s="101" t="s">
        <v>28</v>
      </c>
      <c r="AE7" s="101" t="s">
        <v>29</v>
      </c>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row>
    <row r="8" spans="1:81" s="4" customFormat="1" ht="99.75">
      <c r="A8" s="115"/>
      <c r="B8" s="117"/>
      <c r="C8" s="102"/>
      <c r="D8" s="117"/>
      <c r="E8" s="100"/>
      <c r="F8" s="117"/>
      <c r="G8" s="117"/>
      <c r="H8" s="51" t="s">
        <v>30</v>
      </c>
      <c r="I8" s="51" t="s">
        <v>31</v>
      </c>
      <c r="J8" s="51" t="s">
        <v>32</v>
      </c>
      <c r="K8" s="51" t="s">
        <v>33</v>
      </c>
      <c r="L8" s="51" t="s">
        <v>34</v>
      </c>
      <c r="M8" s="51" t="s">
        <v>35</v>
      </c>
      <c r="N8" s="51" t="s">
        <v>36</v>
      </c>
      <c r="O8" s="51" t="s">
        <v>37</v>
      </c>
      <c r="P8" s="51" t="s">
        <v>38</v>
      </c>
      <c r="Q8" s="51" t="s">
        <v>39</v>
      </c>
      <c r="R8" s="51" t="s">
        <v>40</v>
      </c>
      <c r="S8" s="51" t="s">
        <v>41</v>
      </c>
      <c r="T8" s="51" t="s">
        <v>42</v>
      </c>
      <c r="U8" s="51" t="s">
        <v>43</v>
      </c>
      <c r="V8" s="51" t="s">
        <v>44</v>
      </c>
      <c r="W8" s="51" t="s">
        <v>45</v>
      </c>
      <c r="X8" s="51" t="s">
        <v>46</v>
      </c>
      <c r="Y8" s="51" t="s">
        <v>47</v>
      </c>
      <c r="Z8" s="100"/>
      <c r="AA8" s="51" t="s">
        <v>48</v>
      </c>
      <c r="AB8" s="51" t="s">
        <v>49</v>
      </c>
      <c r="AC8" s="51" t="s">
        <v>50</v>
      </c>
      <c r="AD8" s="102"/>
      <c r="AE8" s="102"/>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row>
    <row r="9" spans="1:81" s="16" customFormat="1" ht="180.75" customHeight="1">
      <c r="A9" s="17" t="s">
        <v>72</v>
      </c>
      <c r="B9" s="17">
        <v>1</v>
      </c>
      <c r="C9" s="17" t="s">
        <v>69</v>
      </c>
      <c r="D9" s="17" t="s">
        <v>116</v>
      </c>
      <c r="E9" s="14">
        <v>45352</v>
      </c>
      <c r="F9" s="14">
        <v>45641</v>
      </c>
      <c r="G9" s="18" t="s">
        <v>70</v>
      </c>
      <c r="H9" s="18">
        <v>10</v>
      </c>
      <c r="I9" s="38">
        <v>7</v>
      </c>
      <c r="J9" s="52">
        <f t="shared" ref="J9:J58" si="0">I9/H9</f>
        <v>0.7</v>
      </c>
      <c r="K9" s="52">
        <v>0.7</v>
      </c>
      <c r="L9" s="82" t="s">
        <v>311</v>
      </c>
      <c r="M9" s="54" t="s">
        <v>312</v>
      </c>
      <c r="N9" s="53" t="s">
        <v>313</v>
      </c>
      <c r="O9" s="38" t="s">
        <v>314</v>
      </c>
      <c r="P9" s="53" t="s">
        <v>313</v>
      </c>
      <c r="Q9" s="38" t="s">
        <v>315</v>
      </c>
      <c r="R9" s="53" t="s">
        <v>316</v>
      </c>
      <c r="S9" s="38" t="s">
        <v>317</v>
      </c>
      <c r="T9" s="38" t="s">
        <v>318</v>
      </c>
      <c r="U9" s="38" t="s">
        <v>313</v>
      </c>
      <c r="V9" s="38" t="s">
        <v>313</v>
      </c>
      <c r="W9" s="38" t="s">
        <v>313</v>
      </c>
      <c r="X9" s="15" t="s">
        <v>313</v>
      </c>
      <c r="Y9" s="38" t="s">
        <v>313</v>
      </c>
      <c r="Z9" s="38" t="s">
        <v>313</v>
      </c>
      <c r="AA9" s="38" t="s">
        <v>313</v>
      </c>
      <c r="AB9" s="38" t="s">
        <v>313</v>
      </c>
      <c r="AC9" s="38" t="s">
        <v>313</v>
      </c>
      <c r="AD9" s="38" t="s">
        <v>313</v>
      </c>
      <c r="AE9" s="15" t="s">
        <v>313</v>
      </c>
      <c r="AF9" s="38" t="s">
        <v>313</v>
      </c>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row>
    <row r="10" spans="1:81" s="16" customFormat="1" ht="158.25" customHeight="1">
      <c r="A10" s="17" t="s">
        <v>51</v>
      </c>
      <c r="B10" s="17">
        <v>2</v>
      </c>
      <c r="C10" s="18" t="s">
        <v>73</v>
      </c>
      <c r="D10" s="17" t="s">
        <v>116</v>
      </c>
      <c r="E10" s="14">
        <v>45352</v>
      </c>
      <c r="F10" s="14">
        <v>45641</v>
      </c>
      <c r="G10" s="18" t="s">
        <v>70</v>
      </c>
      <c r="H10" s="18">
        <v>8</v>
      </c>
      <c r="I10" s="38">
        <v>5</v>
      </c>
      <c r="J10" s="52">
        <f t="shared" si="0"/>
        <v>0.625</v>
      </c>
      <c r="K10" s="52">
        <v>0.63</v>
      </c>
      <c r="L10" s="54" t="s">
        <v>319</v>
      </c>
      <c r="M10" s="83" t="s">
        <v>320</v>
      </c>
      <c r="N10" s="38" t="s">
        <v>313</v>
      </c>
      <c r="O10" s="38" t="s">
        <v>313</v>
      </c>
      <c r="P10" s="38" t="s">
        <v>321</v>
      </c>
      <c r="Q10" s="38" t="s">
        <v>322</v>
      </c>
      <c r="R10" s="38" t="s">
        <v>323</v>
      </c>
      <c r="S10" s="38" t="s">
        <v>324</v>
      </c>
      <c r="T10" s="24" t="s">
        <v>325</v>
      </c>
      <c r="U10" s="82" t="s">
        <v>313</v>
      </c>
      <c r="V10" s="24" t="s">
        <v>313</v>
      </c>
      <c r="W10" s="38" t="s">
        <v>313</v>
      </c>
      <c r="X10" s="17" t="s">
        <v>313</v>
      </c>
      <c r="Y10" s="38" t="s">
        <v>313</v>
      </c>
      <c r="Z10" s="38" t="s">
        <v>313</v>
      </c>
      <c r="AA10" s="38" t="s">
        <v>313</v>
      </c>
      <c r="AB10" s="38" t="s">
        <v>313</v>
      </c>
      <c r="AC10" s="38" t="s">
        <v>313</v>
      </c>
      <c r="AD10" s="38" t="s">
        <v>313</v>
      </c>
      <c r="AE10" s="17" t="s">
        <v>313</v>
      </c>
      <c r="AF10" s="38" t="s">
        <v>313</v>
      </c>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row>
    <row r="11" spans="1:81" s="20" customFormat="1" ht="126" customHeight="1">
      <c r="A11" s="17" t="s">
        <v>52</v>
      </c>
      <c r="B11" s="17">
        <v>3</v>
      </c>
      <c r="C11" s="17" t="s">
        <v>74</v>
      </c>
      <c r="D11" s="17" t="s">
        <v>116</v>
      </c>
      <c r="E11" s="14">
        <v>45536</v>
      </c>
      <c r="F11" s="14">
        <v>45641</v>
      </c>
      <c r="G11" s="17" t="s">
        <v>71</v>
      </c>
      <c r="H11" s="17">
        <v>1</v>
      </c>
      <c r="I11" s="38">
        <v>0</v>
      </c>
      <c r="J11" s="52">
        <f t="shared" si="0"/>
        <v>0</v>
      </c>
      <c r="K11" s="55">
        <v>0</v>
      </c>
      <c r="L11" s="24" t="s">
        <v>326</v>
      </c>
      <c r="M11" s="24" t="s">
        <v>313</v>
      </c>
      <c r="N11" s="24" t="s">
        <v>313</v>
      </c>
      <c r="O11" s="24" t="s">
        <v>313</v>
      </c>
      <c r="P11" s="24" t="s">
        <v>313</v>
      </c>
      <c r="Q11" s="24" t="s">
        <v>313</v>
      </c>
      <c r="R11" s="24" t="s">
        <v>313</v>
      </c>
      <c r="S11" s="24" t="s">
        <v>313</v>
      </c>
      <c r="T11" s="24" t="s">
        <v>313</v>
      </c>
      <c r="U11" s="24" t="s">
        <v>313</v>
      </c>
      <c r="V11" s="24" t="s">
        <v>313</v>
      </c>
      <c r="W11" s="24" t="s">
        <v>313</v>
      </c>
      <c r="X11" s="26" t="s">
        <v>313</v>
      </c>
      <c r="Y11" s="26" t="s">
        <v>313</v>
      </c>
      <c r="Z11" s="26" t="s">
        <v>313</v>
      </c>
      <c r="AA11" s="26" t="s">
        <v>313</v>
      </c>
      <c r="AB11" s="26" t="s">
        <v>313</v>
      </c>
      <c r="AC11" s="26" t="s">
        <v>313</v>
      </c>
      <c r="AD11" s="24" t="s">
        <v>313</v>
      </c>
      <c r="AE11" s="26" t="s">
        <v>313</v>
      </c>
      <c r="AF11" s="26" t="s">
        <v>313</v>
      </c>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row>
    <row r="12" spans="1:81" s="20" customFormat="1" ht="126" customHeight="1">
      <c r="A12" s="17" t="s">
        <v>51</v>
      </c>
      <c r="B12" s="17">
        <v>4</v>
      </c>
      <c r="C12" s="18" t="s">
        <v>75</v>
      </c>
      <c r="D12" s="17" t="s">
        <v>116</v>
      </c>
      <c r="E12" s="14">
        <v>45352</v>
      </c>
      <c r="F12" s="14">
        <v>45657</v>
      </c>
      <c r="G12" s="18" t="s">
        <v>132</v>
      </c>
      <c r="H12" s="18">
        <v>5</v>
      </c>
      <c r="I12" s="38">
        <v>4</v>
      </c>
      <c r="J12" s="52">
        <f t="shared" si="0"/>
        <v>0.8</v>
      </c>
      <c r="K12" s="55">
        <v>0.8</v>
      </c>
      <c r="L12" s="78" t="s">
        <v>327</v>
      </c>
      <c r="M12" s="84" t="s">
        <v>328</v>
      </c>
      <c r="N12" s="28" t="s">
        <v>299</v>
      </c>
      <c r="O12" s="24" t="s">
        <v>166</v>
      </c>
      <c r="P12" s="28" t="s">
        <v>299</v>
      </c>
      <c r="Q12" s="24" t="s">
        <v>166</v>
      </c>
      <c r="R12" s="28" t="s">
        <v>329</v>
      </c>
      <c r="S12" s="24" t="s">
        <v>166</v>
      </c>
      <c r="T12" s="26">
        <v>161</v>
      </c>
      <c r="U12" s="26" t="s">
        <v>223</v>
      </c>
      <c r="V12" s="26" t="s">
        <v>223</v>
      </c>
      <c r="W12" s="26" t="s">
        <v>223</v>
      </c>
      <c r="X12" s="26" t="s">
        <v>223</v>
      </c>
      <c r="Y12" s="85">
        <v>9000000</v>
      </c>
      <c r="Z12" s="26" t="s">
        <v>299</v>
      </c>
      <c r="AA12" s="26" t="s">
        <v>299</v>
      </c>
      <c r="AB12" s="26" t="s">
        <v>299</v>
      </c>
      <c r="AC12" s="26" t="s">
        <v>299</v>
      </c>
      <c r="AD12" s="26" t="s">
        <v>223</v>
      </c>
      <c r="AE12" s="26" t="s">
        <v>223</v>
      </c>
      <c r="AF12" s="85">
        <v>9000000</v>
      </c>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row>
    <row r="13" spans="1:81" s="22" customFormat="1" ht="126" customHeight="1">
      <c r="A13" s="17" t="s">
        <v>72</v>
      </c>
      <c r="B13" s="17">
        <v>5</v>
      </c>
      <c r="C13" s="18" t="s">
        <v>76</v>
      </c>
      <c r="D13" s="17" t="s">
        <v>116</v>
      </c>
      <c r="E13" s="14">
        <v>45352</v>
      </c>
      <c r="F13" s="14">
        <v>45657</v>
      </c>
      <c r="G13" s="18" t="s">
        <v>133</v>
      </c>
      <c r="H13" s="18">
        <v>5</v>
      </c>
      <c r="I13" s="38">
        <v>3</v>
      </c>
      <c r="J13" s="52">
        <f t="shared" si="0"/>
        <v>0.6</v>
      </c>
      <c r="K13" s="52">
        <v>0.6</v>
      </c>
      <c r="L13" s="78" t="s">
        <v>330</v>
      </c>
      <c r="M13" s="86" t="s">
        <v>331</v>
      </c>
      <c r="N13" s="28" t="s">
        <v>299</v>
      </c>
      <c r="O13" s="24" t="s">
        <v>166</v>
      </c>
      <c r="P13" s="28" t="s">
        <v>299</v>
      </c>
      <c r="Q13" s="24" t="s">
        <v>166</v>
      </c>
      <c r="R13" s="28" t="s">
        <v>332</v>
      </c>
      <c r="S13" s="24" t="s">
        <v>166</v>
      </c>
      <c r="T13" s="24">
        <v>90</v>
      </c>
      <c r="U13" s="26" t="s">
        <v>223</v>
      </c>
      <c r="V13" s="26" t="s">
        <v>223</v>
      </c>
      <c r="W13" s="26" t="s">
        <v>223</v>
      </c>
      <c r="X13" s="26" t="s">
        <v>223</v>
      </c>
      <c r="Y13" s="85"/>
      <c r="Z13" s="26" t="s">
        <v>299</v>
      </c>
      <c r="AA13" s="26" t="s">
        <v>299</v>
      </c>
      <c r="AB13" s="26" t="s">
        <v>299</v>
      </c>
      <c r="AC13" s="26" t="s">
        <v>299</v>
      </c>
      <c r="AD13" s="26" t="s">
        <v>223</v>
      </c>
      <c r="AE13" s="26" t="s">
        <v>223</v>
      </c>
      <c r="AF13" s="85"/>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row>
    <row r="14" spans="1:81" s="23" customFormat="1" ht="126" customHeight="1">
      <c r="A14" s="17" t="s">
        <v>51</v>
      </c>
      <c r="B14" s="17">
        <v>6</v>
      </c>
      <c r="C14" s="18" t="s">
        <v>77</v>
      </c>
      <c r="D14" s="17" t="s">
        <v>116</v>
      </c>
      <c r="E14" s="14">
        <v>45352</v>
      </c>
      <c r="F14" s="14">
        <v>45657</v>
      </c>
      <c r="G14" s="18" t="s">
        <v>134</v>
      </c>
      <c r="H14" s="18">
        <v>5</v>
      </c>
      <c r="I14" s="38">
        <v>1</v>
      </c>
      <c r="J14" s="52">
        <f t="shared" si="0"/>
        <v>0.2</v>
      </c>
      <c r="K14" s="55">
        <v>0.2</v>
      </c>
      <c r="L14" s="78" t="s">
        <v>333</v>
      </c>
      <c r="M14" s="84" t="s">
        <v>334</v>
      </c>
      <c r="N14" s="26" t="s">
        <v>223</v>
      </c>
      <c r="O14" s="24" t="s">
        <v>166</v>
      </c>
      <c r="P14" s="26" t="s">
        <v>223</v>
      </c>
      <c r="Q14" s="24" t="s">
        <v>166</v>
      </c>
      <c r="R14" s="24" t="s">
        <v>335</v>
      </c>
      <c r="S14" s="24" t="s">
        <v>166</v>
      </c>
      <c r="T14" s="26">
        <v>100</v>
      </c>
      <c r="U14" s="26" t="s">
        <v>223</v>
      </c>
      <c r="V14" s="26" t="s">
        <v>223</v>
      </c>
      <c r="W14" s="26" t="s">
        <v>223</v>
      </c>
      <c r="X14" s="26" t="s">
        <v>223</v>
      </c>
      <c r="Y14" s="26" t="s">
        <v>223</v>
      </c>
      <c r="Z14" s="26" t="s">
        <v>299</v>
      </c>
      <c r="AA14" s="26" t="s">
        <v>299</v>
      </c>
      <c r="AB14" s="26" t="s">
        <v>299</v>
      </c>
      <c r="AC14" s="26" t="s">
        <v>299</v>
      </c>
      <c r="AD14" s="26" t="s">
        <v>223</v>
      </c>
      <c r="AE14" s="26" t="s">
        <v>223</v>
      </c>
      <c r="AF14" s="26" t="s">
        <v>223</v>
      </c>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row>
    <row r="15" spans="1:81" s="16" customFormat="1" ht="126" customHeight="1">
      <c r="A15" s="17" t="s">
        <v>51</v>
      </c>
      <c r="B15" s="17">
        <v>7</v>
      </c>
      <c r="C15" s="18" t="s">
        <v>78</v>
      </c>
      <c r="D15" s="17" t="s">
        <v>116</v>
      </c>
      <c r="E15" s="14">
        <v>45352</v>
      </c>
      <c r="F15" s="14">
        <v>45657</v>
      </c>
      <c r="G15" s="18" t="s">
        <v>135</v>
      </c>
      <c r="H15" s="18">
        <v>5</v>
      </c>
      <c r="I15" s="38">
        <v>1</v>
      </c>
      <c r="J15" s="52">
        <f t="shared" si="0"/>
        <v>0.2</v>
      </c>
      <c r="K15" s="52">
        <v>0.2</v>
      </c>
      <c r="L15" s="24" t="s">
        <v>336</v>
      </c>
      <c r="M15" s="84" t="s">
        <v>337</v>
      </c>
      <c r="N15" s="28">
        <v>45405</v>
      </c>
      <c r="O15" s="24" t="s">
        <v>338</v>
      </c>
      <c r="P15" s="28">
        <v>45405</v>
      </c>
      <c r="Q15" s="24" t="s">
        <v>338</v>
      </c>
      <c r="R15" s="24" t="s">
        <v>223</v>
      </c>
      <c r="S15" s="24" t="s">
        <v>223</v>
      </c>
      <c r="T15" s="24">
        <v>6</v>
      </c>
      <c r="U15" s="24" t="s">
        <v>223</v>
      </c>
      <c r="V15" s="24" t="s">
        <v>223</v>
      </c>
      <c r="W15" s="24" t="s">
        <v>223</v>
      </c>
      <c r="X15" s="24" t="s">
        <v>223</v>
      </c>
      <c r="Y15" s="24" t="s">
        <v>223</v>
      </c>
      <c r="Z15" s="24" t="s">
        <v>223</v>
      </c>
      <c r="AA15" s="24" t="s">
        <v>223</v>
      </c>
      <c r="AB15" s="24" t="s">
        <v>223</v>
      </c>
      <c r="AC15" s="24" t="s">
        <v>223</v>
      </c>
      <c r="AD15" s="24" t="s">
        <v>223</v>
      </c>
      <c r="AE15" s="24" t="s">
        <v>223</v>
      </c>
      <c r="AF15" s="24" t="s">
        <v>223</v>
      </c>
    </row>
    <row r="16" spans="1:81" s="16" customFormat="1" ht="409.5">
      <c r="A16" s="17" t="s">
        <v>51</v>
      </c>
      <c r="B16" s="17">
        <v>8</v>
      </c>
      <c r="C16" s="42" t="s">
        <v>79</v>
      </c>
      <c r="D16" s="17" t="s">
        <v>117</v>
      </c>
      <c r="E16" s="14">
        <v>45292</v>
      </c>
      <c r="F16" s="14">
        <v>45657</v>
      </c>
      <c r="G16" s="44" t="s">
        <v>136</v>
      </c>
      <c r="H16" s="44">
        <v>1</v>
      </c>
      <c r="I16" s="38">
        <v>0.4</v>
      </c>
      <c r="J16" s="52">
        <f t="shared" si="0"/>
        <v>0.4</v>
      </c>
      <c r="K16" s="52">
        <v>0.4</v>
      </c>
      <c r="L16" s="78" t="s">
        <v>294</v>
      </c>
      <c r="M16" s="25" t="s">
        <v>295</v>
      </c>
      <c r="N16" s="28">
        <v>45475</v>
      </c>
      <c r="O16" s="24" t="s">
        <v>296</v>
      </c>
      <c r="P16" s="28">
        <v>45474</v>
      </c>
      <c r="Q16" s="24" t="s">
        <v>297</v>
      </c>
      <c r="R16" s="28">
        <v>45490</v>
      </c>
      <c r="S16" s="24" t="s">
        <v>298</v>
      </c>
      <c r="T16" s="24">
        <f>23+12+11+13+14+5</f>
        <v>78</v>
      </c>
      <c r="U16" s="26" t="s">
        <v>299</v>
      </c>
      <c r="V16" s="26" t="s">
        <v>299</v>
      </c>
      <c r="W16" s="26"/>
      <c r="X16" s="17"/>
      <c r="Y16" s="79">
        <v>150800000</v>
      </c>
      <c r="Z16" s="26" t="s">
        <v>223</v>
      </c>
      <c r="AA16" s="26" t="s">
        <v>223</v>
      </c>
      <c r="AB16" s="26" t="s">
        <v>223</v>
      </c>
      <c r="AC16" s="26" t="s">
        <v>223</v>
      </c>
      <c r="AD16" s="25" t="s">
        <v>300</v>
      </c>
      <c r="AE16" s="38"/>
    </row>
    <row r="17" spans="1:112" s="16" customFormat="1" ht="148.5" customHeight="1">
      <c r="A17" s="17" t="s">
        <v>51</v>
      </c>
      <c r="B17" s="17">
        <v>9</v>
      </c>
      <c r="C17" s="18" t="s">
        <v>80</v>
      </c>
      <c r="D17" s="17" t="s">
        <v>118</v>
      </c>
      <c r="E17" s="14">
        <v>45292</v>
      </c>
      <c r="F17" s="14">
        <v>45351</v>
      </c>
      <c r="G17" s="18" t="s">
        <v>137</v>
      </c>
      <c r="H17" s="44">
        <v>1</v>
      </c>
      <c r="I17" s="44">
        <v>1</v>
      </c>
      <c r="J17" s="52">
        <f t="shared" si="0"/>
        <v>1</v>
      </c>
      <c r="K17" s="52">
        <v>1</v>
      </c>
      <c r="L17" s="62" t="s">
        <v>173</v>
      </c>
      <c r="M17" s="63" t="s">
        <v>174</v>
      </c>
      <c r="N17" s="28" t="s">
        <v>165</v>
      </c>
      <c r="O17" s="24" t="s">
        <v>166</v>
      </c>
      <c r="P17" s="28" t="s">
        <v>165</v>
      </c>
      <c r="Q17" s="24" t="s">
        <v>166</v>
      </c>
      <c r="R17" s="28">
        <v>45328</v>
      </c>
      <c r="S17" s="24" t="s">
        <v>167</v>
      </c>
      <c r="T17" s="24">
        <v>229</v>
      </c>
      <c r="U17" s="24" t="s">
        <v>168</v>
      </c>
      <c r="V17" s="24" t="s">
        <v>175</v>
      </c>
      <c r="W17" s="24" t="s">
        <v>169</v>
      </c>
      <c r="X17" s="17"/>
      <c r="Y17" s="26"/>
      <c r="Z17" s="24" t="s">
        <v>170</v>
      </c>
      <c r="AA17" s="24" t="s">
        <v>171</v>
      </c>
      <c r="AB17" s="26" t="s">
        <v>45</v>
      </c>
      <c r="AC17" s="26" t="s">
        <v>45</v>
      </c>
      <c r="AD17" s="37" t="s">
        <v>172</v>
      </c>
      <c r="AE17" s="38"/>
    </row>
    <row r="18" spans="1:112" s="16" customFormat="1" ht="126" customHeight="1">
      <c r="A18" s="17" t="s">
        <v>51</v>
      </c>
      <c r="B18" s="17">
        <v>10</v>
      </c>
      <c r="C18" s="18" t="s">
        <v>81</v>
      </c>
      <c r="D18" s="17" t="s">
        <v>119</v>
      </c>
      <c r="E18" s="14">
        <v>45292</v>
      </c>
      <c r="F18" s="14">
        <v>45351</v>
      </c>
      <c r="G18" s="18" t="s">
        <v>138</v>
      </c>
      <c r="H18" s="44">
        <v>1</v>
      </c>
      <c r="I18" s="44">
        <v>1</v>
      </c>
      <c r="J18" s="52">
        <f t="shared" si="0"/>
        <v>1</v>
      </c>
      <c r="K18" s="52">
        <v>1</v>
      </c>
      <c r="L18" s="62" t="s">
        <v>176</v>
      </c>
      <c r="M18" s="63" t="s">
        <v>177</v>
      </c>
      <c r="N18" s="28" t="s">
        <v>165</v>
      </c>
      <c r="O18" s="24" t="s">
        <v>178</v>
      </c>
      <c r="P18" s="28" t="s">
        <v>165</v>
      </c>
      <c r="Q18" s="24" t="s">
        <v>178</v>
      </c>
      <c r="R18" s="28">
        <v>45324</v>
      </c>
      <c r="S18" s="24" t="s">
        <v>167</v>
      </c>
      <c r="T18" s="24">
        <v>178</v>
      </c>
      <c r="U18" s="24" t="s">
        <v>168</v>
      </c>
      <c r="V18" s="24" t="s">
        <v>167</v>
      </c>
      <c r="W18" s="24" t="s">
        <v>169</v>
      </c>
      <c r="X18" s="17"/>
      <c r="Y18" s="24"/>
      <c r="Z18" s="26" t="s">
        <v>179</v>
      </c>
      <c r="AA18" s="24" t="s">
        <v>171</v>
      </c>
      <c r="AB18" s="26" t="s">
        <v>45</v>
      </c>
      <c r="AC18" s="26" t="s">
        <v>45</v>
      </c>
      <c r="AD18" s="37" t="s">
        <v>180</v>
      </c>
      <c r="AE18" s="38"/>
    </row>
    <row r="19" spans="1:112" s="16" customFormat="1" ht="126" customHeight="1">
      <c r="A19" s="17" t="s">
        <v>51</v>
      </c>
      <c r="B19" s="17">
        <v>11</v>
      </c>
      <c r="C19" s="18" t="s">
        <v>82</v>
      </c>
      <c r="D19" s="17" t="s">
        <v>120</v>
      </c>
      <c r="E19" s="14">
        <v>45352</v>
      </c>
      <c r="F19" s="14">
        <v>45535</v>
      </c>
      <c r="G19" s="18" t="s">
        <v>139</v>
      </c>
      <c r="H19" s="44">
        <v>1</v>
      </c>
      <c r="I19" s="44">
        <v>1</v>
      </c>
      <c r="J19" s="52">
        <f t="shared" si="0"/>
        <v>1</v>
      </c>
      <c r="K19" s="52">
        <v>1</v>
      </c>
      <c r="L19" s="62" t="s">
        <v>181</v>
      </c>
      <c r="M19" s="63" t="s">
        <v>182</v>
      </c>
      <c r="N19" s="28">
        <v>45405</v>
      </c>
      <c r="O19" s="24" t="s">
        <v>178</v>
      </c>
      <c r="P19" s="28">
        <v>45405</v>
      </c>
      <c r="Q19" s="24" t="s">
        <v>178</v>
      </c>
      <c r="R19" s="28">
        <v>45412</v>
      </c>
      <c r="S19" s="24" t="s">
        <v>167</v>
      </c>
      <c r="T19" s="24">
        <v>3</v>
      </c>
      <c r="U19" s="28">
        <v>45418</v>
      </c>
      <c r="V19" s="24" t="s">
        <v>166</v>
      </c>
      <c r="W19" s="24" t="s">
        <v>169</v>
      </c>
      <c r="X19" s="18"/>
      <c r="Y19" s="24"/>
      <c r="Z19" s="26" t="s">
        <v>179</v>
      </c>
      <c r="AA19" s="24" t="s">
        <v>171</v>
      </c>
      <c r="AB19" s="26" t="s">
        <v>45</v>
      </c>
      <c r="AC19" s="26" t="s">
        <v>45</v>
      </c>
      <c r="AD19" s="37" t="s">
        <v>183</v>
      </c>
      <c r="AE19" s="38"/>
    </row>
    <row r="20" spans="1:112" s="16" customFormat="1" ht="126" customHeight="1">
      <c r="A20" s="17" t="s">
        <v>51</v>
      </c>
      <c r="B20" s="17">
        <v>12</v>
      </c>
      <c r="C20" s="18" t="s">
        <v>83</v>
      </c>
      <c r="D20" s="17" t="s">
        <v>121</v>
      </c>
      <c r="E20" s="14">
        <v>45413</v>
      </c>
      <c r="F20" s="14">
        <v>45519</v>
      </c>
      <c r="G20" s="18" t="s">
        <v>140</v>
      </c>
      <c r="H20" s="18">
        <v>33</v>
      </c>
      <c r="I20" s="38"/>
      <c r="J20" s="52">
        <f t="shared" si="0"/>
        <v>0</v>
      </c>
      <c r="K20" s="52">
        <v>0</v>
      </c>
      <c r="L20" s="24" t="s">
        <v>301</v>
      </c>
      <c r="M20" s="24" t="s">
        <v>302</v>
      </c>
      <c r="N20" s="28">
        <v>45518</v>
      </c>
      <c r="O20" s="24" t="s">
        <v>303</v>
      </c>
      <c r="P20" s="28">
        <v>45518</v>
      </c>
      <c r="Q20" s="24" t="s">
        <v>303</v>
      </c>
      <c r="R20" s="28">
        <v>45546</v>
      </c>
      <c r="S20" s="29"/>
      <c r="T20" s="24">
        <v>42</v>
      </c>
      <c r="U20" s="28"/>
      <c r="V20" s="28"/>
      <c r="W20" s="24"/>
      <c r="X20" s="18"/>
      <c r="Y20" s="24"/>
      <c r="Z20" s="24"/>
      <c r="AA20" s="24"/>
      <c r="AB20" s="24"/>
      <c r="AC20" s="28"/>
      <c r="AD20" s="26"/>
      <c r="AE20" s="38"/>
    </row>
    <row r="21" spans="1:112" s="16" customFormat="1" ht="251.25" customHeight="1">
      <c r="A21" s="17" t="s">
        <v>51</v>
      </c>
      <c r="B21" s="17">
        <v>13</v>
      </c>
      <c r="C21" s="18" t="s">
        <v>84</v>
      </c>
      <c r="D21" s="17" t="s">
        <v>121</v>
      </c>
      <c r="E21" s="14">
        <v>45406</v>
      </c>
      <c r="F21" s="14">
        <v>45641</v>
      </c>
      <c r="G21" s="18" t="s">
        <v>141</v>
      </c>
      <c r="H21" s="92">
        <v>100000</v>
      </c>
      <c r="I21" s="93">
        <v>63225</v>
      </c>
      <c r="J21" s="52">
        <f t="shared" si="0"/>
        <v>0.63224999999999998</v>
      </c>
      <c r="K21" s="52">
        <v>0.63</v>
      </c>
      <c r="L21" s="24" t="s">
        <v>304</v>
      </c>
      <c r="M21" s="25" t="s">
        <v>305</v>
      </c>
      <c r="N21" s="28">
        <v>45392</v>
      </c>
      <c r="O21" s="24" t="s">
        <v>306</v>
      </c>
      <c r="P21" s="28"/>
      <c r="Q21" s="24"/>
      <c r="R21" s="28"/>
      <c r="S21" s="24"/>
      <c r="T21" s="24"/>
      <c r="U21" s="24"/>
      <c r="V21" s="24"/>
      <c r="W21" s="24"/>
      <c r="X21" s="30"/>
      <c r="Y21" s="30"/>
      <c r="Z21" s="24"/>
      <c r="AA21" s="24"/>
      <c r="AB21" s="24"/>
      <c r="AC21" s="24"/>
      <c r="AD21" s="24" t="s">
        <v>307</v>
      </c>
      <c r="AE21" s="38"/>
    </row>
    <row r="22" spans="1:112" s="16" customFormat="1" ht="144.75" customHeight="1">
      <c r="A22" s="17" t="s">
        <v>51</v>
      </c>
      <c r="B22" s="17">
        <v>14</v>
      </c>
      <c r="C22" s="18" t="s">
        <v>85</v>
      </c>
      <c r="D22" s="17" t="s">
        <v>121</v>
      </c>
      <c r="E22" s="14">
        <v>45505</v>
      </c>
      <c r="F22" s="14">
        <v>45657</v>
      </c>
      <c r="G22" s="18" t="s">
        <v>142</v>
      </c>
      <c r="H22" s="92">
        <v>1000</v>
      </c>
      <c r="I22" s="38"/>
      <c r="J22" s="52">
        <f t="shared" si="0"/>
        <v>0</v>
      </c>
      <c r="K22" s="52">
        <v>0</v>
      </c>
      <c r="L22" s="80" t="s">
        <v>308</v>
      </c>
      <c r="M22" s="25"/>
      <c r="N22" s="81">
        <v>45527</v>
      </c>
      <c r="O22" s="26" t="s">
        <v>309</v>
      </c>
      <c r="P22" s="26"/>
      <c r="Q22" s="26" t="s">
        <v>310</v>
      </c>
      <c r="R22" s="81">
        <v>45532</v>
      </c>
      <c r="S22" s="26"/>
      <c r="T22" s="26">
        <v>12</v>
      </c>
      <c r="U22" s="26"/>
      <c r="V22" s="26"/>
      <c r="W22" s="26"/>
      <c r="X22" s="31"/>
      <c r="Y22" s="26"/>
      <c r="Z22" s="26"/>
      <c r="AA22" s="26"/>
      <c r="AB22" s="26"/>
      <c r="AC22" s="26"/>
      <c r="AD22" s="24"/>
      <c r="AE22" s="38"/>
    </row>
    <row r="23" spans="1:112" s="16" customFormat="1" ht="238.5" customHeight="1">
      <c r="A23" s="17" t="s">
        <v>51</v>
      </c>
      <c r="B23" s="17">
        <v>15</v>
      </c>
      <c r="C23" s="18" t="s">
        <v>86</v>
      </c>
      <c r="D23" s="17" t="s">
        <v>122</v>
      </c>
      <c r="E23" s="14">
        <v>45394</v>
      </c>
      <c r="F23" s="14">
        <v>45421</v>
      </c>
      <c r="G23" s="18" t="s">
        <v>143</v>
      </c>
      <c r="H23" s="18">
        <v>1</v>
      </c>
      <c r="I23" s="38"/>
      <c r="J23" s="52">
        <f t="shared" si="0"/>
        <v>0</v>
      </c>
      <c r="K23" s="52">
        <v>0</v>
      </c>
      <c r="L23" s="24"/>
      <c r="M23" s="32"/>
      <c r="N23" s="26"/>
      <c r="O23" s="26"/>
      <c r="P23" s="26"/>
      <c r="Q23" s="26"/>
      <c r="R23" s="26"/>
      <c r="S23" s="26"/>
      <c r="T23" s="26"/>
      <c r="U23" s="26"/>
      <c r="V23" s="26"/>
      <c r="W23" s="26"/>
      <c r="X23" s="31"/>
      <c r="Y23" s="26"/>
      <c r="Z23" s="26"/>
      <c r="AA23" s="26"/>
      <c r="AB23" s="26"/>
      <c r="AC23" s="26"/>
      <c r="AD23" s="24"/>
      <c r="AE23" s="38"/>
    </row>
    <row r="24" spans="1:112" s="20" customFormat="1" ht="186.95" customHeight="1">
      <c r="A24" s="17" t="s">
        <v>51</v>
      </c>
      <c r="B24" s="17">
        <v>16</v>
      </c>
      <c r="C24" s="18" t="s">
        <v>87</v>
      </c>
      <c r="D24" s="17" t="s">
        <v>122</v>
      </c>
      <c r="E24" s="14">
        <v>45352</v>
      </c>
      <c r="F24" s="14">
        <v>45366</v>
      </c>
      <c r="G24" s="18" t="s">
        <v>144</v>
      </c>
      <c r="H24" s="18">
        <v>1</v>
      </c>
      <c r="I24" s="33"/>
      <c r="J24" s="52">
        <f t="shared" si="0"/>
        <v>0</v>
      </c>
      <c r="K24" s="52">
        <v>0</v>
      </c>
      <c r="L24" s="33"/>
      <c r="M24" s="34"/>
      <c r="N24" s="35"/>
      <c r="O24" s="35"/>
      <c r="P24" s="35"/>
      <c r="Q24" s="35"/>
      <c r="R24" s="35"/>
      <c r="S24" s="35"/>
      <c r="T24" s="35"/>
      <c r="U24" s="35"/>
      <c r="V24" s="35"/>
      <c r="W24" s="35"/>
      <c r="X24" s="18"/>
      <c r="Y24" s="35"/>
      <c r="Z24" s="35"/>
      <c r="AA24" s="33"/>
      <c r="AB24" s="35"/>
      <c r="AC24" s="35"/>
      <c r="AD24" s="33"/>
      <c r="AE24" s="38"/>
    </row>
    <row r="25" spans="1:112" s="20" customFormat="1" ht="126" customHeight="1">
      <c r="A25" s="17" t="s">
        <v>51</v>
      </c>
      <c r="B25" s="17">
        <v>17</v>
      </c>
      <c r="C25" s="18" t="s">
        <v>88</v>
      </c>
      <c r="D25" s="17" t="s">
        <v>122</v>
      </c>
      <c r="E25" s="14">
        <v>45352</v>
      </c>
      <c r="F25" s="14">
        <v>45657</v>
      </c>
      <c r="G25" s="18" t="s">
        <v>145</v>
      </c>
      <c r="H25" s="18">
        <v>4</v>
      </c>
      <c r="I25" s="33"/>
      <c r="J25" s="52">
        <f t="shared" si="0"/>
        <v>0</v>
      </c>
      <c r="K25" s="52">
        <v>0</v>
      </c>
      <c r="L25" s="33"/>
      <c r="M25" s="35"/>
      <c r="N25" s="35"/>
      <c r="O25" s="35"/>
      <c r="P25" s="35"/>
      <c r="Q25" s="35"/>
      <c r="R25" s="35"/>
      <c r="S25" s="35"/>
      <c r="T25" s="35"/>
      <c r="U25" s="35"/>
      <c r="V25" s="35"/>
      <c r="W25" s="35"/>
      <c r="X25" s="18"/>
      <c r="Y25" s="35"/>
      <c r="Z25" s="35"/>
      <c r="AA25" s="35"/>
      <c r="AB25" s="35"/>
      <c r="AC25" s="35"/>
      <c r="AD25" s="33"/>
      <c r="AE25" s="38"/>
    </row>
    <row r="26" spans="1:112" s="20" customFormat="1" ht="233.25" customHeight="1">
      <c r="A26" s="17" t="s">
        <v>51</v>
      </c>
      <c r="B26" s="17">
        <v>18</v>
      </c>
      <c r="C26" s="18" t="s">
        <v>89</v>
      </c>
      <c r="D26" s="17" t="s">
        <v>122</v>
      </c>
      <c r="E26" s="14">
        <v>45352</v>
      </c>
      <c r="F26" s="14">
        <v>45657</v>
      </c>
      <c r="G26" s="18" t="s">
        <v>146</v>
      </c>
      <c r="H26" s="18">
        <v>4</v>
      </c>
      <c r="I26" s="33"/>
      <c r="J26" s="52">
        <f t="shared" si="0"/>
        <v>0</v>
      </c>
      <c r="K26" s="52">
        <v>0</v>
      </c>
      <c r="L26" s="33"/>
      <c r="M26" s="36"/>
      <c r="N26" s="35"/>
      <c r="O26" s="36"/>
      <c r="P26" s="35"/>
      <c r="Q26" s="33"/>
      <c r="R26" s="35"/>
      <c r="S26" s="33"/>
      <c r="T26" s="35"/>
      <c r="U26" s="35"/>
      <c r="V26" s="35"/>
      <c r="W26" s="35"/>
      <c r="X26" s="18"/>
      <c r="Y26" s="35"/>
      <c r="Z26" s="35"/>
      <c r="AA26" s="33"/>
      <c r="AB26" s="35"/>
      <c r="AC26" s="35"/>
      <c r="AD26" s="33"/>
      <c r="AE26" s="38"/>
    </row>
    <row r="27" spans="1:112" s="16" customFormat="1" ht="189" customHeight="1">
      <c r="A27" s="17" t="s">
        <v>51</v>
      </c>
      <c r="B27" s="17">
        <v>19</v>
      </c>
      <c r="C27" s="40" t="s">
        <v>90</v>
      </c>
      <c r="D27" s="17" t="s">
        <v>123</v>
      </c>
      <c r="E27" s="14">
        <v>45352</v>
      </c>
      <c r="F27" s="14">
        <v>45657</v>
      </c>
      <c r="G27" s="18" t="s">
        <v>147</v>
      </c>
      <c r="H27" s="18">
        <v>1</v>
      </c>
      <c r="I27" s="38"/>
      <c r="J27" s="52">
        <f t="shared" si="0"/>
        <v>0</v>
      </c>
      <c r="K27" s="52">
        <v>0</v>
      </c>
      <c r="L27" s="37"/>
      <c r="M27" s="37"/>
      <c r="N27" s="26"/>
      <c r="O27" s="26"/>
      <c r="P27" s="26"/>
      <c r="Q27" s="26"/>
      <c r="R27" s="26"/>
      <c r="S27" s="26"/>
      <c r="T27" s="26"/>
      <c r="U27" s="26"/>
      <c r="V27" s="26"/>
      <c r="W27" s="26"/>
      <c r="X27" s="26"/>
      <c r="Y27" s="26"/>
      <c r="Z27" s="26"/>
      <c r="AA27" s="26"/>
      <c r="AB27" s="26"/>
      <c r="AC27" s="26"/>
      <c r="AD27" s="37"/>
      <c r="AE27" s="38"/>
    </row>
    <row r="28" spans="1:112" s="16" customFormat="1" ht="409.5">
      <c r="A28" s="17" t="s">
        <v>51</v>
      </c>
      <c r="B28" s="17">
        <v>20</v>
      </c>
      <c r="C28" s="43" t="s">
        <v>91</v>
      </c>
      <c r="D28" s="17" t="s">
        <v>123</v>
      </c>
      <c r="E28" s="14">
        <v>45352</v>
      </c>
      <c r="F28" s="14">
        <v>45657</v>
      </c>
      <c r="G28" s="49" t="s">
        <v>148</v>
      </c>
      <c r="H28" s="49">
        <v>3</v>
      </c>
      <c r="I28" s="38">
        <v>2</v>
      </c>
      <c r="J28" s="52">
        <f t="shared" si="0"/>
        <v>0.66666666666666663</v>
      </c>
      <c r="K28" s="52">
        <v>0.67</v>
      </c>
      <c r="L28" s="37" t="s">
        <v>349</v>
      </c>
      <c r="M28" s="54" t="s">
        <v>312</v>
      </c>
      <c r="N28" s="53" t="s">
        <v>313</v>
      </c>
      <c r="O28" s="38" t="s">
        <v>314</v>
      </c>
      <c r="P28" s="53" t="s">
        <v>313</v>
      </c>
      <c r="Q28" s="38" t="s">
        <v>315</v>
      </c>
      <c r="R28" s="53" t="s">
        <v>316</v>
      </c>
      <c r="S28" s="38" t="s">
        <v>317</v>
      </c>
      <c r="T28" s="38" t="s">
        <v>318</v>
      </c>
      <c r="U28" s="38" t="s">
        <v>313</v>
      </c>
      <c r="V28" s="38" t="s">
        <v>313</v>
      </c>
      <c r="W28" s="38" t="s">
        <v>313</v>
      </c>
      <c r="X28" s="15" t="s">
        <v>313</v>
      </c>
      <c r="Y28" s="38" t="s">
        <v>313</v>
      </c>
      <c r="Z28" s="38" t="s">
        <v>313</v>
      </c>
      <c r="AA28" s="38" t="s">
        <v>313</v>
      </c>
      <c r="AB28" s="38" t="s">
        <v>313</v>
      </c>
      <c r="AC28" s="38" t="s">
        <v>313</v>
      </c>
      <c r="AD28" s="38" t="s">
        <v>313</v>
      </c>
      <c r="AE28" s="15" t="s">
        <v>313</v>
      </c>
    </row>
    <row r="29" spans="1:112" s="20" customFormat="1" ht="409.5">
      <c r="A29" s="17" t="s">
        <v>51</v>
      </c>
      <c r="B29" s="17">
        <v>21</v>
      </c>
      <c r="C29" s="43" t="s">
        <v>92</v>
      </c>
      <c r="D29" s="17" t="s">
        <v>123</v>
      </c>
      <c r="E29" s="14">
        <v>45352</v>
      </c>
      <c r="F29" s="14">
        <v>45657</v>
      </c>
      <c r="G29" s="49" t="s">
        <v>149</v>
      </c>
      <c r="H29" s="49">
        <v>1</v>
      </c>
      <c r="I29" s="33">
        <v>1</v>
      </c>
      <c r="J29" s="52">
        <f t="shared" si="0"/>
        <v>1</v>
      </c>
      <c r="K29" s="52">
        <v>1</v>
      </c>
      <c r="L29" s="21" t="s">
        <v>348</v>
      </c>
      <c r="M29" s="54" t="s">
        <v>312</v>
      </c>
      <c r="N29" s="53" t="s">
        <v>313</v>
      </c>
      <c r="O29" s="38" t="s">
        <v>314</v>
      </c>
      <c r="P29" s="53" t="s">
        <v>313</v>
      </c>
      <c r="Q29" s="38" t="s">
        <v>315</v>
      </c>
      <c r="R29" s="53" t="s">
        <v>316</v>
      </c>
      <c r="S29" s="38" t="s">
        <v>317</v>
      </c>
      <c r="T29" s="38" t="s">
        <v>318</v>
      </c>
      <c r="U29" s="38" t="s">
        <v>313</v>
      </c>
      <c r="V29" s="38" t="s">
        <v>313</v>
      </c>
      <c r="W29" s="38" t="s">
        <v>313</v>
      </c>
      <c r="X29" s="15" t="s">
        <v>313</v>
      </c>
      <c r="Y29" s="38" t="s">
        <v>313</v>
      </c>
      <c r="Z29" s="38" t="s">
        <v>313</v>
      </c>
      <c r="AA29" s="38" t="s">
        <v>313</v>
      </c>
      <c r="AB29" s="38" t="s">
        <v>313</v>
      </c>
      <c r="AC29" s="38" t="s">
        <v>313</v>
      </c>
      <c r="AD29" s="38" t="s">
        <v>313</v>
      </c>
      <c r="AE29" s="15" t="s">
        <v>313</v>
      </c>
    </row>
    <row r="30" spans="1:112" s="20" customFormat="1" ht="409.5">
      <c r="A30" s="17" t="s">
        <v>51</v>
      </c>
      <c r="B30" s="17">
        <v>22</v>
      </c>
      <c r="C30" s="43" t="s">
        <v>93</v>
      </c>
      <c r="D30" s="17" t="s">
        <v>123</v>
      </c>
      <c r="E30" s="14">
        <v>45352</v>
      </c>
      <c r="F30" s="14">
        <v>45657</v>
      </c>
      <c r="G30" s="49" t="s">
        <v>148</v>
      </c>
      <c r="H30" s="49">
        <v>1</v>
      </c>
      <c r="I30" s="33">
        <v>1</v>
      </c>
      <c r="J30" s="52">
        <f t="shared" si="0"/>
        <v>1</v>
      </c>
      <c r="K30" s="52">
        <v>1</v>
      </c>
      <c r="L30" s="21" t="s">
        <v>345</v>
      </c>
      <c r="M30" s="54" t="s">
        <v>312</v>
      </c>
      <c r="N30" s="53" t="s">
        <v>313</v>
      </c>
      <c r="O30" s="38" t="s">
        <v>314</v>
      </c>
      <c r="P30" s="53" t="s">
        <v>313</v>
      </c>
      <c r="Q30" s="38" t="s">
        <v>315</v>
      </c>
      <c r="R30" s="53" t="s">
        <v>316</v>
      </c>
      <c r="S30" s="38" t="s">
        <v>317</v>
      </c>
      <c r="T30" s="38" t="s">
        <v>318</v>
      </c>
      <c r="U30" s="38" t="s">
        <v>313</v>
      </c>
      <c r="V30" s="38" t="s">
        <v>313</v>
      </c>
      <c r="W30" s="38" t="s">
        <v>313</v>
      </c>
      <c r="X30" s="15" t="s">
        <v>313</v>
      </c>
      <c r="Y30" s="38" t="s">
        <v>313</v>
      </c>
      <c r="Z30" s="38" t="s">
        <v>313</v>
      </c>
      <c r="AA30" s="38" t="s">
        <v>313</v>
      </c>
      <c r="AB30" s="38" t="s">
        <v>313</v>
      </c>
      <c r="AC30" s="38" t="s">
        <v>313</v>
      </c>
      <c r="AD30" s="38" t="s">
        <v>313</v>
      </c>
      <c r="AE30" s="15" t="s">
        <v>313</v>
      </c>
    </row>
    <row r="31" spans="1:112" s="39" customFormat="1" ht="409.5" customHeight="1">
      <c r="A31" s="17" t="s">
        <v>52</v>
      </c>
      <c r="B31" s="17">
        <v>23</v>
      </c>
      <c r="C31" s="43" t="s">
        <v>94</v>
      </c>
      <c r="D31" s="17" t="s">
        <v>123</v>
      </c>
      <c r="E31" s="14">
        <v>45352</v>
      </c>
      <c r="F31" s="14">
        <v>45657</v>
      </c>
      <c r="G31" s="50" t="s">
        <v>150</v>
      </c>
      <c r="H31" s="50">
        <v>2</v>
      </c>
      <c r="I31" s="38">
        <v>2</v>
      </c>
      <c r="J31" s="52">
        <f t="shared" si="0"/>
        <v>1</v>
      </c>
      <c r="K31" s="52">
        <v>1</v>
      </c>
      <c r="L31" s="38" t="s">
        <v>346</v>
      </c>
      <c r="M31" s="54" t="s">
        <v>312</v>
      </c>
      <c r="N31" s="53" t="s">
        <v>313</v>
      </c>
      <c r="O31" s="38" t="s">
        <v>314</v>
      </c>
      <c r="P31" s="53" t="s">
        <v>313</v>
      </c>
      <c r="Q31" s="38" t="s">
        <v>315</v>
      </c>
      <c r="R31" s="53" t="s">
        <v>316</v>
      </c>
      <c r="S31" s="38" t="s">
        <v>317</v>
      </c>
      <c r="T31" s="38" t="s">
        <v>318</v>
      </c>
      <c r="U31" s="38" t="s">
        <v>313</v>
      </c>
      <c r="V31" s="38" t="s">
        <v>313</v>
      </c>
      <c r="W31" s="38" t="s">
        <v>313</v>
      </c>
      <c r="X31" s="15" t="s">
        <v>313</v>
      </c>
      <c r="Y31" s="38" t="s">
        <v>313</v>
      </c>
      <c r="Z31" s="38" t="s">
        <v>313</v>
      </c>
      <c r="AA31" s="38" t="s">
        <v>313</v>
      </c>
      <c r="AB31" s="38" t="s">
        <v>313</v>
      </c>
      <c r="AC31" s="38" t="s">
        <v>313</v>
      </c>
      <c r="AD31" s="38" t="s">
        <v>313</v>
      </c>
      <c r="AE31" s="15" t="s">
        <v>313</v>
      </c>
      <c r="AF31" s="96"/>
      <c r="AG31" s="96"/>
      <c r="AH31" s="96"/>
      <c r="AI31" s="96"/>
      <c r="AJ31" s="96"/>
      <c r="AK31" s="96"/>
      <c r="AL31" s="96"/>
      <c r="AM31" s="96"/>
      <c r="AN31" s="96"/>
      <c r="AO31" s="96"/>
      <c r="AP31" s="96"/>
      <c r="AQ31" s="96"/>
      <c r="AR31" s="96"/>
      <c r="AS31" s="96"/>
      <c r="AT31" s="96"/>
      <c r="AU31" s="96"/>
      <c r="AV31" s="96"/>
      <c r="AW31" s="96"/>
      <c r="AX31" s="96"/>
      <c r="AY31" s="96"/>
      <c r="AZ31" s="96"/>
      <c r="BA31" s="96"/>
      <c r="BB31" s="97"/>
      <c r="BC31" s="97"/>
      <c r="BD31" s="97"/>
      <c r="BE31" s="97"/>
      <c r="BF31" s="97"/>
      <c r="BG31" s="97"/>
      <c r="BH31" s="97"/>
      <c r="BI31" s="97"/>
      <c r="BJ31" s="97"/>
      <c r="BK31" s="97"/>
      <c r="BL31" s="97"/>
      <c r="BM31" s="97"/>
      <c r="BN31" s="97"/>
      <c r="BO31" s="97"/>
      <c r="BP31" s="97"/>
      <c r="BQ31" s="97"/>
      <c r="BR31" s="97"/>
      <c r="BS31" s="97"/>
      <c r="BT31" s="97"/>
      <c r="BU31" s="97"/>
      <c r="BV31" s="97"/>
      <c r="BW31" s="97"/>
      <c r="BX31" s="97"/>
      <c r="BY31" s="97"/>
      <c r="BZ31" s="97"/>
      <c r="CA31" s="97"/>
      <c r="CB31" s="97"/>
      <c r="CC31" s="97"/>
      <c r="CD31" s="97"/>
      <c r="CE31" s="97"/>
      <c r="CF31" s="97"/>
      <c r="CG31" s="97"/>
      <c r="CH31" s="97"/>
      <c r="CI31" s="97"/>
      <c r="CJ31" s="97"/>
      <c r="CK31" s="97"/>
      <c r="CL31" s="97"/>
      <c r="CM31" s="97"/>
      <c r="CN31" s="97"/>
      <c r="CO31" s="97"/>
      <c r="CP31" s="97"/>
      <c r="CQ31" s="97"/>
      <c r="CR31" s="97"/>
      <c r="CS31" s="97"/>
      <c r="CT31" s="97"/>
      <c r="CU31" s="97"/>
      <c r="CV31" s="97"/>
      <c r="CW31" s="97"/>
      <c r="CX31" s="97"/>
      <c r="CY31" s="97"/>
      <c r="CZ31" s="97"/>
      <c r="DA31" s="97"/>
      <c r="DB31" s="97"/>
      <c r="DC31" s="97"/>
      <c r="DD31" s="97"/>
      <c r="DE31" s="97"/>
      <c r="DF31" s="97"/>
      <c r="DG31" s="97"/>
      <c r="DH31" s="97"/>
    </row>
    <row r="32" spans="1:112" s="16" customFormat="1" ht="126" customHeight="1">
      <c r="A32" s="17" t="s">
        <v>51</v>
      </c>
      <c r="B32" s="17">
        <v>24</v>
      </c>
      <c r="C32" s="18" t="s">
        <v>95</v>
      </c>
      <c r="D32" s="17" t="s">
        <v>123</v>
      </c>
      <c r="E32" s="19">
        <v>45352</v>
      </c>
      <c r="F32" s="19">
        <v>45657</v>
      </c>
      <c r="G32" s="18" t="s">
        <v>151</v>
      </c>
      <c r="H32" s="18">
        <v>2</v>
      </c>
      <c r="I32" s="38">
        <v>2</v>
      </c>
      <c r="J32" s="52">
        <f t="shared" si="0"/>
        <v>1</v>
      </c>
      <c r="K32" s="52">
        <v>1</v>
      </c>
      <c r="L32" s="21" t="s">
        <v>347</v>
      </c>
      <c r="M32" s="54" t="s">
        <v>312</v>
      </c>
      <c r="N32" s="53" t="s">
        <v>313</v>
      </c>
      <c r="O32" s="38" t="s">
        <v>314</v>
      </c>
      <c r="P32" s="53" t="s">
        <v>313</v>
      </c>
      <c r="Q32" s="38" t="s">
        <v>315</v>
      </c>
      <c r="R32" s="53" t="s">
        <v>316</v>
      </c>
      <c r="S32" s="38" t="s">
        <v>317</v>
      </c>
      <c r="T32" s="38" t="s">
        <v>318</v>
      </c>
      <c r="U32" s="38" t="s">
        <v>313</v>
      </c>
      <c r="V32" s="38" t="s">
        <v>313</v>
      </c>
      <c r="W32" s="38" t="s">
        <v>313</v>
      </c>
      <c r="X32" s="15" t="s">
        <v>313</v>
      </c>
      <c r="Y32" s="38" t="s">
        <v>313</v>
      </c>
      <c r="Z32" s="38" t="s">
        <v>313</v>
      </c>
      <c r="AA32" s="38" t="s">
        <v>313</v>
      </c>
      <c r="AB32" s="38" t="s">
        <v>313</v>
      </c>
      <c r="AC32" s="38" t="s">
        <v>313</v>
      </c>
      <c r="AD32" s="38" t="s">
        <v>313</v>
      </c>
      <c r="AE32" s="15" t="s">
        <v>313</v>
      </c>
    </row>
    <row r="33" spans="1:32" s="16" customFormat="1" ht="126" customHeight="1">
      <c r="A33" s="17" t="s">
        <v>51</v>
      </c>
      <c r="B33" s="17">
        <v>25</v>
      </c>
      <c r="C33" s="18" t="s">
        <v>60</v>
      </c>
      <c r="D33" s="18" t="s">
        <v>61</v>
      </c>
      <c r="E33" s="19">
        <v>45474</v>
      </c>
      <c r="F33" s="19">
        <v>45657</v>
      </c>
      <c r="G33" s="18" t="s">
        <v>62</v>
      </c>
      <c r="H33" s="18">
        <v>3</v>
      </c>
      <c r="I33" s="38">
        <v>1</v>
      </c>
      <c r="J33" s="52">
        <f t="shared" si="0"/>
        <v>0.33333333333333331</v>
      </c>
      <c r="K33" s="52">
        <v>0.33</v>
      </c>
      <c r="L33" s="21" t="s">
        <v>215</v>
      </c>
      <c r="M33" s="24" t="s">
        <v>216</v>
      </c>
      <c r="N33" s="24" t="s">
        <v>217</v>
      </c>
      <c r="O33" s="24" t="s">
        <v>218</v>
      </c>
      <c r="P33" s="24" t="s">
        <v>217</v>
      </c>
      <c r="Q33" s="24" t="s">
        <v>219</v>
      </c>
      <c r="R33" s="28">
        <v>45519</v>
      </c>
      <c r="S33" s="24" t="s">
        <v>220</v>
      </c>
      <c r="T33" s="24">
        <v>99</v>
      </c>
      <c r="U33" s="28">
        <v>45541</v>
      </c>
      <c r="V33" s="24" t="s">
        <v>221</v>
      </c>
      <c r="W33" s="24"/>
      <c r="X33" s="41"/>
      <c r="Y33" s="68" t="s">
        <v>222</v>
      </c>
      <c r="Z33" s="69">
        <v>0.83</v>
      </c>
      <c r="AA33" s="24" t="s">
        <v>223</v>
      </c>
      <c r="AB33" s="24" t="s">
        <v>223</v>
      </c>
      <c r="AC33" s="24" t="s">
        <v>223</v>
      </c>
      <c r="AD33" s="21"/>
      <c r="AE33" s="38"/>
    </row>
    <row r="34" spans="1:32" s="16" customFormat="1" ht="126" customHeight="1">
      <c r="A34" s="17" t="s">
        <v>72</v>
      </c>
      <c r="B34" s="17">
        <v>26</v>
      </c>
      <c r="C34" s="18" t="s">
        <v>63</v>
      </c>
      <c r="D34" s="18" t="s">
        <v>124</v>
      </c>
      <c r="E34" s="19">
        <v>45323</v>
      </c>
      <c r="F34" s="19">
        <v>45657</v>
      </c>
      <c r="G34" s="18" t="s">
        <v>64</v>
      </c>
      <c r="H34" s="18">
        <v>1</v>
      </c>
      <c r="I34" s="38">
        <v>1</v>
      </c>
      <c r="J34" s="52">
        <f t="shared" si="0"/>
        <v>1</v>
      </c>
      <c r="K34" s="52">
        <v>1</v>
      </c>
      <c r="L34" s="21" t="s">
        <v>224</v>
      </c>
      <c r="M34" s="24" t="s">
        <v>225</v>
      </c>
      <c r="N34" s="24" t="s">
        <v>226</v>
      </c>
      <c r="O34" s="24" t="s">
        <v>223</v>
      </c>
      <c r="P34" s="24" t="s">
        <v>223</v>
      </c>
      <c r="Q34" s="24" t="s">
        <v>223</v>
      </c>
      <c r="R34" s="24" t="s">
        <v>223</v>
      </c>
      <c r="S34" s="24" t="s">
        <v>223</v>
      </c>
      <c r="T34" s="24" t="s">
        <v>223</v>
      </c>
      <c r="U34" s="24" t="s">
        <v>223</v>
      </c>
      <c r="V34" s="24" t="s">
        <v>223</v>
      </c>
      <c r="W34" s="24" t="s">
        <v>223</v>
      </c>
      <c r="X34" s="24" t="s">
        <v>223</v>
      </c>
      <c r="Y34" s="24" t="s">
        <v>223</v>
      </c>
      <c r="Z34" s="24" t="s">
        <v>223</v>
      </c>
      <c r="AA34" s="24" t="s">
        <v>223</v>
      </c>
      <c r="AB34" s="24" t="s">
        <v>223</v>
      </c>
      <c r="AC34" s="24" t="s">
        <v>223</v>
      </c>
      <c r="AD34" s="21"/>
      <c r="AE34" s="38"/>
    </row>
    <row r="35" spans="1:32" s="16" customFormat="1" ht="126" customHeight="1">
      <c r="A35" s="17" t="s">
        <v>72</v>
      </c>
      <c r="B35" s="17">
        <v>27</v>
      </c>
      <c r="C35" s="18" t="s">
        <v>65</v>
      </c>
      <c r="D35" s="17" t="s">
        <v>124</v>
      </c>
      <c r="E35" s="14">
        <v>45352</v>
      </c>
      <c r="F35" s="14">
        <v>45565</v>
      </c>
      <c r="G35" s="17" t="s">
        <v>64</v>
      </c>
      <c r="H35" s="18">
        <v>1</v>
      </c>
      <c r="I35" s="38">
        <v>1</v>
      </c>
      <c r="J35" s="52">
        <f t="shared" si="0"/>
        <v>1</v>
      </c>
      <c r="K35" s="52">
        <v>1</v>
      </c>
      <c r="L35" s="37" t="s">
        <v>227</v>
      </c>
      <c r="M35" s="24" t="s">
        <v>228</v>
      </c>
      <c r="N35" s="24" t="s">
        <v>226</v>
      </c>
      <c r="O35" s="24" t="s">
        <v>223</v>
      </c>
      <c r="P35" s="24" t="s">
        <v>223</v>
      </c>
      <c r="Q35" s="24" t="s">
        <v>223</v>
      </c>
      <c r="R35" s="24" t="s">
        <v>223</v>
      </c>
      <c r="S35" s="24" t="s">
        <v>223</v>
      </c>
      <c r="T35" s="24" t="s">
        <v>223</v>
      </c>
      <c r="U35" s="24" t="s">
        <v>223</v>
      </c>
      <c r="V35" s="24" t="s">
        <v>223</v>
      </c>
      <c r="W35" s="24" t="s">
        <v>223</v>
      </c>
      <c r="X35" s="24" t="s">
        <v>223</v>
      </c>
      <c r="Y35" s="24" t="s">
        <v>223</v>
      </c>
      <c r="Z35" s="24" t="s">
        <v>223</v>
      </c>
      <c r="AA35" s="24" t="s">
        <v>223</v>
      </c>
      <c r="AB35" s="24" t="s">
        <v>223</v>
      </c>
      <c r="AC35" s="24" t="s">
        <v>223</v>
      </c>
      <c r="AD35" s="37"/>
      <c r="AE35" s="38"/>
    </row>
    <row r="36" spans="1:32" ht="102">
      <c r="A36" s="17" t="s">
        <v>72</v>
      </c>
      <c r="B36" s="17">
        <v>28</v>
      </c>
      <c r="C36" s="17" t="s">
        <v>66</v>
      </c>
      <c r="D36" s="17" t="s">
        <v>124</v>
      </c>
      <c r="E36" s="14">
        <v>45352</v>
      </c>
      <c r="F36" s="14">
        <v>45565</v>
      </c>
      <c r="G36" s="17" t="s">
        <v>64</v>
      </c>
      <c r="H36" s="18">
        <v>1</v>
      </c>
      <c r="I36" s="38">
        <v>1</v>
      </c>
      <c r="J36" s="52">
        <f t="shared" si="0"/>
        <v>1</v>
      </c>
      <c r="K36" s="52">
        <v>1</v>
      </c>
      <c r="L36" s="17" t="s">
        <v>229</v>
      </c>
      <c r="M36" s="24" t="s">
        <v>230</v>
      </c>
      <c r="N36" s="24" t="s">
        <v>226</v>
      </c>
      <c r="O36" s="24" t="s">
        <v>223</v>
      </c>
      <c r="P36" s="24" t="s">
        <v>223</v>
      </c>
      <c r="Q36" s="24" t="s">
        <v>223</v>
      </c>
      <c r="R36" s="24" t="s">
        <v>223</v>
      </c>
      <c r="S36" s="24" t="s">
        <v>223</v>
      </c>
      <c r="T36" s="24" t="s">
        <v>223</v>
      </c>
      <c r="U36" s="24" t="s">
        <v>223</v>
      </c>
      <c r="V36" s="24" t="s">
        <v>223</v>
      </c>
      <c r="W36" s="24" t="s">
        <v>223</v>
      </c>
      <c r="X36" s="24" t="s">
        <v>223</v>
      </c>
      <c r="Y36" s="24" t="s">
        <v>223</v>
      </c>
      <c r="Z36" s="24" t="s">
        <v>223</v>
      </c>
      <c r="AA36" s="24" t="s">
        <v>223</v>
      </c>
      <c r="AB36" s="24" t="s">
        <v>223</v>
      </c>
      <c r="AC36" s="24" t="s">
        <v>223</v>
      </c>
      <c r="AD36" s="17"/>
      <c r="AE36" s="38"/>
    </row>
    <row r="37" spans="1:32" ht="180">
      <c r="A37" s="17" t="s">
        <v>51</v>
      </c>
      <c r="B37" s="17">
        <v>29</v>
      </c>
      <c r="C37" s="17" t="s">
        <v>96</v>
      </c>
      <c r="D37" s="44" t="s">
        <v>125</v>
      </c>
      <c r="E37" s="48">
        <v>45352</v>
      </c>
      <c r="F37" s="48">
        <v>45626</v>
      </c>
      <c r="G37" s="17" t="s">
        <v>152</v>
      </c>
      <c r="H37" s="44">
        <v>2</v>
      </c>
      <c r="I37" s="33"/>
      <c r="J37" s="52">
        <f t="shared" si="0"/>
        <v>0</v>
      </c>
      <c r="K37" s="52">
        <v>0</v>
      </c>
      <c r="L37" s="17"/>
      <c r="M37" s="33"/>
      <c r="N37" s="33"/>
      <c r="O37" s="33"/>
      <c r="P37" s="33"/>
      <c r="Q37" s="33"/>
      <c r="R37" s="33"/>
      <c r="S37" s="33"/>
      <c r="T37" s="33"/>
      <c r="U37" s="33"/>
      <c r="V37" s="33"/>
      <c r="W37" s="33"/>
      <c r="X37" s="33"/>
      <c r="Y37" s="33"/>
      <c r="Z37" s="33"/>
      <c r="AA37" s="33"/>
      <c r="AB37" s="33"/>
      <c r="AC37" s="33"/>
      <c r="AD37" s="33"/>
      <c r="AE37" s="38"/>
    </row>
    <row r="38" spans="1:32" ht="195">
      <c r="A38" s="17" t="s">
        <v>51</v>
      </c>
      <c r="B38" s="17">
        <v>30</v>
      </c>
      <c r="C38" s="18" t="s">
        <v>97</v>
      </c>
      <c r="D38" s="17" t="s">
        <v>126</v>
      </c>
      <c r="E38" s="14">
        <v>45369</v>
      </c>
      <c r="F38" s="14">
        <v>45657</v>
      </c>
      <c r="G38" s="18" t="s">
        <v>153</v>
      </c>
      <c r="H38" s="18">
        <v>58</v>
      </c>
      <c r="I38" s="38">
        <v>58</v>
      </c>
      <c r="J38" s="52">
        <f t="shared" si="0"/>
        <v>1</v>
      </c>
      <c r="K38" s="52">
        <v>1</v>
      </c>
      <c r="L38" s="17" t="s">
        <v>189</v>
      </c>
      <c r="M38" s="17" t="s">
        <v>190</v>
      </c>
      <c r="N38" s="13">
        <v>45519</v>
      </c>
      <c r="O38" s="17" t="s">
        <v>191</v>
      </c>
      <c r="P38" s="13">
        <v>45519</v>
      </c>
      <c r="Q38" s="17" t="s">
        <v>192</v>
      </c>
      <c r="R38" s="13">
        <v>45519</v>
      </c>
      <c r="S38" s="17" t="s">
        <v>192</v>
      </c>
      <c r="T38" s="17">
        <v>16</v>
      </c>
      <c r="U38" s="17" t="s">
        <v>10</v>
      </c>
      <c r="V38" s="17" t="s">
        <v>193</v>
      </c>
      <c r="W38" s="17"/>
      <c r="X38" s="17"/>
      <c r="Y38" s="17" t="s">
        <v>169</v>
      </c>
      <c r="Z38" s="17" t="s">
        <v>194</v>
      </c>
      <c r="AA38" s="17" t="s">
        <v>195</v>
      </c>
      <c r="AB38" s="17" t="s">
        <v>195</v>
      </c>
      <c r="AC38" s="13">
        <v>45565</v>
      </c>
      <c r="AD38" s="17" t="s">
        <v>196</v>
      </c>
      <c r="AE38" s="38"/>
    </row>
    <row r="39" spans="1:32" ht="195">
      <c r="A39" s="17" t="s">
        <v>51</v>
      </c>
      <c r="B39" s="17">
        <v>31</v>
      </c>
      <c r="C39" s="18" t="s">
        <v>98</v>
      </c>
      <c r="D39" s="17" t="s">
        <v>126</v>
      </c>
      <c r="E39" s="14">
        <v>45330</v>
      </c>
      <c r="F39" s="14">
        <v>45657</v>
      </c>
      <c r="G39" s="18" t="s">
        <v>154</v>
      </c>
      <c r="H39" s="18">
        <v>58</v>
      </c>
      <c r="I39" s="38">
        <v>40</v>
      </c>
      <c r="J39" s="52">
        <f t="shared" si="0"/>
        <v>0.68965517241379315</v>
      </c>
      <c r="K39" s="52">
        <v>0.69</v>
      </c>
      <c r="L39" s="17" t="s">
        <v>197</v>
      </c>
      <c r="M39" s="17" t="s">
        <v>198</v>
      </c>
      <c r="N39" s="13">
        <v>45492</v>
      </c>
      <c r="O39" s="17" t="s">
        <v>199</v>
      </c>
      <c r="P39" s="13">
        <v>45492</v>
      </c>
      <c r="Q39" s="17" t="s">
        <v>200</v>
      </c>
      <c r="R39" s="13" t="s">
        <v>201</v>
      </c>
      <c r="S39" s="17" t="s">
        <v>202</v>
      </c>
      <c r="T39" s="17">
        <v>35</v>
      </c>
      <c r="U39" s="17" t="s">
        <v>10</v>
      </c>
      <c r="V39" s="17" t="s">
        <v>193</v>
      </c>
      <c r="W39" s="17"/>
      <c r="X39" s="17" t="s">
        <v>169</v>
      </c>
      <c r="Y39" s="17"/>
      <c r="Z39" s="17" t="s">
        <v>194</v>
      </c>
      <c r="AA39" s="17" t="s">
        <v>45</v>
      </c>
      <c r="AB39" s="17" t="s">
        <v>195</v>
      </c>
      <c r="AC39" s="13">
        <v>45656</v>
      </c>
      <c r="AD39" s="17" t="s">
        <v>203</v>
      </c>
      <c r="AE39" s="38"/>
    </row>
    <row r="40" spans="1:32" ht="409.5">
      <c r="A40" s="17" t="s">
        <v>51</v>
      </c>
      <c r="B40" s="17">
        <v>32</v>
      </c>
      <c r="C40" s="18" t="s">
        <v>99</v>
      </c>
      <c r="D40" s="17" t="s">
        <v>58</v>
      </c>
      <c r="E40" s="14">
        <v>45474</v>
      </c>
      <c r="F40" s="14">
        <v>45565</v>
      </c>
      <c r="G40" s="18" t="s">
        <v>155</v>
      </c>
      <c r="H40" s="18">
        <v>1</v>
      </c>
      <c r="I40" s="38">
        <v>1</v>
      </c>
      <c r="J40" s="52">
        <f t="shared" si="0"/>
        <v>1</v>
      </c>
      <c r="K40" s="52">
        <v>1</v>
      </c>
      <c r="L40" s="17" t="s">
        <v>204</v>
      </c>
      <c r="M40" s="17" t="s">
        <v>207</v>
      </c>
      <c r="N40" s="13">
        <v>45520</v>
      </c>
      <c r="O40" s="17" t="s">
        <v>208</v>
      </c>
      <c r="P40" s="13">
        <v>45520</v>
      </c>
      <c r="Q40" s="17" t="s">
        <v>208</v>
      </c>
      <c r="R40" s="13" t="s">
        <v>209</v>
      </c>
      <c r="S40" s="17" t="s">
        <v>210</v>
      </c>
      <c r="T40" s="17">
        <v>216</v>
      </c>
      <c r="U40" s="13">
        <v>45527</v>
      </c>
      <c r="V40" s="17" t="s">
        <v>211</v>
      </c>
      <c r="W40" s="17" t="s">
        <v>169</v>
      </c>
      <c r="X40" s="67">
        <v>850000</v>
      </c>
      <c r="Y40" s="17"/>
      <c r="Z40" s="17" t="s">
        <v>212</v>
      </c>
      <c r="AA40" s="17" t="s">
        <v>213</v>
      </c>
      <c r="AB40" s="17" t="s">
        <v>213</v>
      </c>
      <c r="AC40" s="17" t="s">
        <v>213</v>
      </c>
      <c r="AD40" s="17" t="s">
        <v>214</v>
      </c>
      <c r="AE40" s="38"/>
    </row>
    <row r="41" spans="1:32" ht="75">
      <c r="A41" s="17" t="s">
        <v>51</v>
      </c>
      <c r="B41" s="17">
        <v>33</v>
      </c>
      <c r="C41" s="18" t="s">
        <v>100</v>
      </c>
      <c r="D41" s="17" t="s">
        <v>58</v>
      </c>
      <c r="E41" s="14">
        <v>45545</v>
      </c>
      <c r="F41" s="14">
        <v>45611</v>
      </c>
      <c r="G41" s="18" t="s">
        <v>155</v>
      </c>
      <c r="H41" s="18">
        <v>1</v>
      </c>
      <c r="I41" s="94"/>
      <c r="J41" s="52">
        <f t="shared" si="0"/>
        <v>0</v>
      </c>
      <c r="K41" s="52">
        <v>0</v>
      </c>
      <c r="L41" s="17" t="s">
        <v>205</v>
      </c>
      <c r="M41" s="56"/>
      <c r="N41" s="56"/>
      <c r="O41" s="56"/>
      <c r="P41" s="56"/>
      <c r="Q41" s="56"/>
      <c r="R41" s="56"/>
      <c r="S41" s="56"/>
      <c r="T41" s="56"/>
      <c r="U41" s="56"/>
      <c r="V41" s="56"/>
      <c r="W41" s="56"/>
      <c r="X41" s="56"/>
      <c r="Y41" s="56"/>
      <c r="Z41" s="56"/>
      <c r="AA41" s="56"/>
      <c r="AB41" s="56"/>
      <c r="AC41" s="56"/>
      <c r="AD41" s="56"/>
      <c r="AE41" s="57"/>
    </row>
    <row r="42" spans="1:32" ht="285">
      <c r="A42" s="17" t="s">
        <v>51</v>
      </c>
      <c r="B42" s="17">
        <v>34</v>
      </c>
      <c r="C42" s="18" t="s">
        <v>101</v>
      </c>
      <c r="D42" s="17" t="s">
        <v>58</v>
      </c>
      <c r="E42" s="14">
        <v>45427</v>
      </c>
      <c r="F42" s="14">
        <v>45641</v>
      </c>
      <c r="G42" s="18" t="s">
        <v>59</v>
      </c>
      <c r="H42" s="18">
        <v>1</v>
      </c>
      <c r="I42" s="94"/>
      <c r="J42" s="52">
        <f t="shared" si="0"/>
        <v>0</v>
      </c>
      <c r="K42" s="52">
        <v>0.3</v>
      </c>
      <c r="L42" s="17" t="s">
        <v>206</v>
      </c>
      <c r="M42" s="56"/>
      <c r="N42" s="56"/>
      <c r="O42" s="56"/>
      <c r="P42" s="56"/>
      <c r="Q42" s="56"/>
      <c r="R42" s="56"/>
      <c r="S42" s="56"/>
      <c r="T42" s="56"/>
      <c r="U42" s="56"/>
      <c r="V42" s="56"/>
      <c r="W42" s="56"/>
      <c r="X42" s="56"/>
      <c r="Y42" s="56"/>
      <c r="Z42" s="56"/>
      <c r="AA42" s="56"/>
      <c r="AB42" s="56"/>
      <c r="AC42" s="56"/>
      <c r="AD42" s="56"/>
      <c r="AE42" s="57"/>
    </row>
    <row r="43" spans="1:32" ht="180">
      <c r="A43" s="17" t="s">
        <v>51</v>
      </c>
      <c r="B43" s="17">
        <v>35</v>
      </c>
      <c r="C43" s="44" t="s">
        <v>102</v>
      </c>
      <c r="D43" s="17" t="s">
        <v>127</v>
      </c>
      <c r="E43" s="13">
        <v>45383</v>
      </c>
      <c r="F43" s="13">
        <v>45657</v>
      </c>
      <c r="G43" s="17" t="s">
        <v>156</v>
      </c>
      <c r="H43" s="44">
        <v>5</v>
      </c>
      <c r="I43" s="94">
        <v>2</v>
      </c>
      <c r="J43" s="52">
        <f t="shared" si="0"/>
        <v>0.4</v>
      </c>
      <c r="K43" s="52">
        <v>0.4</v>
      </c>
      <c r="L43" s="66" t="s">
        <v>231</v>
      </c>
      <c r="M43" s="44" t="s">
        <v>213</v>
      </c>
      <c r="N43" s="44" t="s">
        <v>213</v>
      </c>
      <c r="O43" s="44" t="s">
        <v>213</v>
      </c>
      <c r="P43" s="44" t="s">
        <v>213</v>
      </c>
      <c r="Q43" s="44" t="s">
        <v>213</v>
      </c>
      <c r="R43" s="44" t="s">
        <v>213</v>
      </c>
      <c r="S43" s="44" t="s">
        <v>213</v>
      </c>
      <c r="T43" s="44" t="s">
        <v>213</v>
      </c>
      <c r="U43" s="44" t="s">
        <v>213</v>
      </c>
      <c r="V43" s="44" t="s">
        <v>213</v>
      </c>
      <c r="W43" s="44" t="s">
        <v>213</v>
      </c>
      <c r="X43" s="44" t="s">
        <v>169</v>
      </c>
      <c r="Y43" s="44" t="s">
        <v>213</v>
      </c>
      <c r="Z43" s="44" t="s">
        <v>213</v>
      </c>
      <c r="AA43" s="44" t="s">
        <v>213</v>
      </c>
      <c r="AB43" s="44" t="s">
        <v>213</v>
      </c>
      <c r="AC43" s="44" t="s">
        <v>213</v>
      </c>
      <c r="AD43" s="44" t="s">
        <v>213</v>
      </c>
      <c r="AE43" s="44" t="s">
        <v>213</v>
      </c>
    </row>
    <row r="44" spans="1:32" ht="270">
      <c r="A44" s="17" t="s">
        <v>52</v>
      </c>
      <c r="B44" s="17">
        <v>36</v>
      </c>
      <c r="C44" s="18" t="s">
        <v>67</v>
      </c>
      <c r="D44" s="17" t="s">
        <v>128</v>
      </c>
      <c r="E44" s="14">
        <v>45292</v>
      </c>
      <c r="F44" s="14">
        <v>45657</v>
      </c>
      <c r="G44" s="18" t="s">
        <v>68</v>
      </c>
      <c r="H44" s="18">
        <v>3</v>
      </c>
      <c r="I44" s="94">
        <v>2</v>
      </c>
      <c r="J44" s="52">
        <f t="shared" si="0"/>
        <v>0.66666666666666663</v>
      </c>
      <c r="K44" s="52">
        <v>0.67</v>
      </c>
      <c r="L44" s="87" t="s">
        <v>339</v>
      </c>
      <c r="M44" s="88" t="s">
        <v>340</v>
      </c>
      <c r="N44" s="87" t="s">
        <v>341</v>
      </c>
      <c r="O44" s="87" t="s">
        <v>342</v>
      </c>
      <c r="P44" s="87" t="s">
        <v>341</v>
      </c>
      <c r="Q44" s="89" t="s">
        <v>343</v>
      </c>
      <c r="R44" s="87" t="s">
        <v>341</v>
      </c>
      <c r="S44" s="90" t="s">
        <v>344</v>
      </c>
      <c r="T44" s="91" t="s">
        <v>313</v>
      </c>
      <c r="U44" s="87" t="s">
        <v>341</v>
      </c>
      <c r="V44" s="87" t="s">
        <v>343</v>
      </c>
      <c r="W44" s="91" t="s">
        <v>313</v>
      </c>
      <c r="X44" s="91" t="s">
        <v>313</v>
      </c>
      <c r="Y44" s="91" t="s">
        <v>313</v>
      </c>
      <c r="Z44" s="91" t="s">
        <v>313</v>
      </c>
      <c r="AA44" s="91" t="s">
        <v>313</v>
      </c>
      <c r="AB44" s="91" t="s">
        <v>313</v>
      </c>
      <c r="AC44" s="91" t="s">
        <v>313</v>
      </c>
      <c r="AD44" s="91" t="s">
        <v>313</v>
      </c>
      <c r="AE44" s="91" t="s">
        <v>313</v>
      </c>
      <c r="AF44" s="91" t="s">
        <v>313</v>
      </c>
    </row>
    <row r="45" spans="1:32" ht="409.5">
      <c r="A45" s="17" t="s">
        <v>52</v>
      </c>
      <c r="B45" s="17">
        <v>37</v>
      </c>
      <c r="C45" s="18" t="s">
        <v>103</v>
      </c>
      <c r="D45" s="18" t="s">
        <v>129</v>
      </c>
      <c r="E45" s="19">
        <v>45383</v>
      </c>
      <c r="F45" s="19">
        <v>45657</v>
      </c>
      <c r="G45" s="18" t="s">
        <v>157</v>
      </c>
      <c r="H45" s="18">
        <v>6</v>
      </c>
      <c r="I45" s="95">
        <v>4</v>
      </c>
      <c r="J45" s="52">
        <f t="shared" si="0"/>
        <v>0.66666666666666663</v>
      </c>
      <c r="K45" s="52">
        <v>0.67</v>
      </c>
      <c r="L45" s="70" t="s">
        <v>232</v>
      </c>
      <c r="M45" s="70" t="s">
        <v>233</v>
      </c>
      <c r="N45" s="70" t="s">
        <v>234</v>
      </c>
      <c r="O45" s="70" t="s">
        <v>235</v>
      </c>
      <c r="P45" s="70" t="s">
        <v>234</v>
      </c>
      <c r="Q45" s="70" t="s">
        <v>236</v>
      </c>
      <c r="R45" s="70" t="s">
        <v>237</v>
      </c>
      <c r="S45" s="70" t="s">
        <v>236</v>
      </c>
      <c r="T45" s="70" t="s">
        <v>238</v>
      </c>
      <c r="U45" t="s">
        <v>239</v>
      </c>
      <c r="V45" t="s">
        <v>239</v>
      </c>
      <c r="W45" t="s">
        <v>239</v>
      </c>
      <c r="X45" t="s">
        <v>239</v>
      </c>
      <c r="Y45" t="s">
        <v>239</v>
      </c>
      <c r="Z45" t="s">
        <v>239</v>
      </c>
      <c r="AA45" t="s">
        <v>239</v>
      </c>
      <c r="AB45" t="s">
        <v>239</v>
      </c>
      <c r="AC45" t="s">
        <v>239</v>
      </c>
      <c r="AD45" t="s">
        <v>239</v>
      </c>
      <c r="AE45" s="57"/>
    </row>
    <row r="46" spans="1:32" ht="409.5">
      <c r="A46" s="17" t="s">
        <v>51</v>
      </c>
      <c r="B46" s="17">
        <v>38</v>
      </c>
      <c r="C46" s="18" t="s">
        <v>104</v>
      </c>
      <c r="D46" s="18" t="s">
        <v>129</v>
      </c>
      <c r="E46" s="19">
        <v>45383</v>
      </c>
      <c r="F46" s="19">
        <v>45657</v>
      </c>
      <c r="G46" s="18" t="s">
        <v>158</v>
      </c>
      <c r="H46" s="18">
        <v>6</v>
      </c>
      <c r="I46" s="95">
        <v>8</v>
      </c>
      <c r="J46" s="52">
        <f t="shared" si="0"/>
        <v>1.3333333333333333</v>
      </c>
      <c r="K46" s="52">
        <v>1.33</v>
      </c>
      <c r="L46" s="70" t="s">
        <v>240</v>
      </c>
      <c r="M46" s="70" t="s">
        <v>241</v>
      </c>
      <c r="N46" s="70" t="s">
        <v>242</v>
      </c>
      <c r="O46" t="s">
        <v>243</v>
      </c>
      <c r="P46" s="70" t="s">
        <v>244</v>
      </c>
      <c r="Q46" t="s">
        <v>243</v>
      </c>
      <c r="R46" s="70" t="s">
        <v>244</v>
      </c>
      <c r="S46" s="70" t="s">
        <v>245</v>
      </c>
      <c r="T46" s="70" t="s">
        <v>246</v>
      </c>
      <c r="U46" t="s">
        <v>239</v>
      </c>
      <c r="V46" t="s">
        <v>239</v>
      </c>
      <c r="W46" t="s">
        <v>239</v>
      </c>
      <c r="X46" t="s">
        <v>239</v>
      </c>
      <c r="Y46" t="s">
        <v>239</v>
      </c>
      <c r="Z46" t="s">
        <v>239</v>
      </c>
      <c r="AA46" t="s">
        <v>239</v>
      </c>
      <c r="AB46" t="s">
        <v>239</v>
      </c>
      <c r="AC46" t="s">
        <v>239</v>
      </c>
      <c r="AD46" t="s">
        <v>239</v>
      </c>
      <c r="AE46" s="57"/>
    </row>
    <row r="47" spans="1:32" ht="409.5">
      <c r="A47" s="17" t="s">
        <v>51</v>
      </c>
      <c r="B47" s="17">
        <v>39</v>
      </c>
      <c r="C47" s="18" t="s">
        <v>105</v>
      </c>
      <c r="D47" s="18" t="s">
        <v>129</v>
      </c>
      <c r="E47" s="19">
        <v>45383</v>
      </c>
      <c r="F47" s="19">
        <v>45657</v>
      </c>
      <c r="G47" s="18" t="s">
        <v>157</v>
      </c>
      <c r="H47" s="18">
        <v>6</v>
      </c>
      <c r="I47" s="95">
        <v>6</v>
      </c>
      <c r="J47" s="52">
        <f t="shared" si="0"/>
        <v>1</v>
      </c>
      <c r="K47" s="52">
        <v>1</v>
      </c>
      <c r="L47" s="70" t="s">
        <v>247</v>
      </c>
      <c r="M47" s="70" t="s">
        <v>248</v>
      </c>
      <c r="N47" s="70" t="s">
        <v>249</v>
      </c>
      <c r="O47" s="70" t="s">
        <v>250</v>
      </c>
      <c r="P47" s="70" t="s">
        <v>249</v>
      </c>
      <c r="Q47" s="70" t="s">
        <v>250</v>
      </c>
      <c r="R47" s="70" t="s">
        <v>251</v>
      </c>
      <c r="S47" s="70" t="s">
        <v>252</v>
      </c>
      <c r="T47" s="70" t="s">
        <v>253</v>
      </c>
      <c r="U47" t="s">
        <v>239</v>
      </c>
      <c r="V47" t="s">
        <v>239</v>
      </c>
      <c r="W47" t="s">
        <v>239</v>
      </c>
      <c r="X47" t="s">
        <v>239</v>
      </c>
      <c r="Y47" t="s">
        <v>239</v>
      </c>
      <c r="Z47" t="s">
        <v>239</v>
      </c>
      <c r="AA47" t="s">
        <v>239</v>
      </c>
      <c r="AB47" t="s">
        <v>239</v>
      </c>
      <c r="AC47" t="s">
        <v>239</v>
      </c>
      <c r="AD47" t="s">
        <v>239</v>
      </c>
      <c r="AE47" s="57"/>
    </row>
    <row r="48" spans="1:32" ht="120">
      <c r="A48" s="17" t="s">
        <v>51</v>
      </c>
      <c r="B48" s="17">
        <v>40</v>
      </c>
      <c r="C48" s="18" t="s">
        <v>106</v>
      </c>
      <c r="D48" s="18" t="s">
        <v>129</v>
      </c>
      <c r="E48" s="19">
        <v>45383</v>
      </c>
      <c r="F48" s="19">
        <v>45657</v>
      </c>
      <c r="G48" s="18" t="s">
        <v>158</v>
      </c>
      <c r="H48" s="18">
        <v>6</v>
      </c>
      <c r="I48" s="95">
        <v>10</v>
      </c>
      <c r="J48" s="52">
        <f t="shared" si="0"/>
        <v>1.6666666666666667</v>
      </c>
      <c r="K48" s="52">
        <v>1.67</v>
      </c>
      <c r="L48" s="56"/>
      <c r="M48" s="56"/>
      <c r="N48" s="56"/>
      <c r="O48" s="56"/>
      <c r="P48" s="56"/>
      <c r="Q48" s="56"/>
      <c r="R48" s="56"/>
      <c r="S48" s="56"/>
      <c r="T48" s="56"/>
      <c r="U48" s="56"/>
      <c r="V48" s="56"/>
      <c r="W48" s="56"/>
      <c r="X48" s="56"/>
      <c r="Y48" s="56"/>
      <c r="Z48" s="56"/>
      <c r="AA48" s="56"/>
      <c r="AB48" s="56"/>
      <c r="AC48" s="56"/>
      <c r="AD48" s="56"/>
      <c r="AE48" s="57"/>
    </row>
    <row r="49" spans="1:31" ht="210">
      <c r="A49" s="17" t="s">
        <v>52</v>
      </c>
      <c r="B49" s="17">
        <v>42</v>
      </c>
      <c r="C49" s="18" t="s">
        <v>107</v>
      </c>
      <c r="D49" s="17" t="s">
        <v>130</v>
      </c>
      <c r="E49" s="14">
        <v>45292</v>
      </c>
      <c r="F49" s="14">
        <v>45657</v>
      </c>
      <c r="G49" s="18" t="s">
        <v>159</v>
      </c>
      <c r="H49" s="18">
        <v>1</v>
      </c>
      <c r="I49" s="94">
        <v>1</v>
      </c>
      <c r="J49" s="52">
        <f t="shared" si="0"/>
        <v>1</v>
      </c>
      <c r="K49" s="52">
        <v>1</v>
      </c>
      <c r="L49" s="71" t="s">
        <v>254</v>
      </c>
      <c r="M49" s="71" t="s">
        <v>255</v>
      </c>
      <c r="N49" s="71" t="s">
        <v>256</v>
      </c>
      <c r="O49" s="71" t="s">
        <v>257</v>
      </c>
      <c r="P49" s="71" t="s">
        <v>258</v>
      </c>
      <c r="Q49" s="71" t="s">
        <v>259</v>
      </c>
      <c r="R49" s="71" t="s">
        <v>260</v>
      </c>
      <c r="S49" s="71" t="s">
        <v>261</v>
      </c>
      <c r="T49" s="71" t="s">
        <v>262</v>
      </c>
      <c r="U49" s="71" t="s">
        <v>263</v>
      </c>
      <c r="V49" s="71" t="s">
        <v>259</v>
      </c>
      <c r="W49" s="72"/>
      <c r="X49" s="73">
        <v>96100000</v>
      </c>
      <c r="Y49" s="72"/>
      <c r="Z49" s="71" t="s">
        <v>264</v>
      </c>
      <c r="AA49" s="71" t="s">
        <v>265</v>
      </c>
      <c r="AB49" s="71" t="s">
        <v>266</v>
      </c>
      <c r="AC49" s="71" t="s">
        <v>267</v>
      </c>
      <c r="AD49" s="74"/>
      <c r="AE49" s="57"/>
    </row>
    <row r="50" spans="1:31" ht="180">
      <c r="A50" s="17" t="s">
        <v>51</v>
      </c>
      <c r="B50" s="17">
        <v>43</v>
      </c>
      <c r="C50" s="18" t="s">
        <v>108</v>
      </c>
      <c r="D50" s="17" t="s">
        <v>130</v>
      </c>
      <c r="E50" s="14">
        <v>45292</v>
      </c>
      <c r="F50" s="14">
        <v>45657</v>
      </c>
      <c r="G50" s="18" t="s">
        <v>159</v>
      </c>
      <c r="H50" s="17">
        <v>4</v>
      </c>
      <c r="I50" s="94">
        <v>4</v>
      </c>
      <c r="J50" s="52">
        <f t="shared" si="0"/>
        <v>1</v>
      </c>
      <c r="K50" s="52">
        <v>1</v>
      </c>
      <c r="L50" s="71" t="s">
        <v>254</v>
      </c>
      <c r="M50" s="71" t="s">
        <v>268</v>
      </c>
      <c r="N50" s="71" t="s">
        <v>269</v>
      </c>
      <c r="O50" s="71" t="s">
        <v>270</v>
      </c>
      <c r="P50" s="71" t="s">
        <v>271</v>
      </c>
      <c r="Q50" s="71" t="s">
        <v>272</v>
      </c>
      <c r="R50" s="71" t="s">
        <v>273</v>
      </c>
      <c r="S50" s="71" t="s">
        <v>274</v>
      </c>
      <c r="T50" s="71" t="s">
        <v>275</v>
      </c>
      <c r="U50" s="71" t="s">
        <v>276</v>
      </c>
      <c r="V50" s="71" t="s">
        <v>277</v>
      </c>
      <c r="W50" s="72"/>
      <c r="X50" s="73">
        <v>145850000</v>
      </c>
      <c r="Y50" s="72"/>
      <c r="Z50" s="71" t="s">
        <v>278</v>
      </c>
      <c r="AA50" s="71" t="s">
        <v>279</v>
      </c>
      <c r="AB50" s="71" t="s">
        <v>280</v>
      </c>
      <c r="AC50" s="71" t="s">
        <v>281</v>
      </c>
      <c r="AD50" s="74"/>
      <c r="AE50" s="57"/>
    </row>
    <row r="51" spans="1:31" ht="60">
      <c r="A51" s="17" t="s">
        <v>51</v>
      </c>
      <c r="B51" s="17">
        <v>44</v>
      </c>
      <c r="C51" s="17" t="s">
        <v>109</v>
      </c>
      <c r="D51" s="13" t="s">
        <v>53</v>
      </c>
      <c r="E51" s="14">
        <v>45352</v>
      </c>
      <c r="F51" s="14">
        <v>45534</v>
      </c>
      <c r="G51" s="17" t="s">
        <v>54</v>
      </c>
      <c r="H51" s="17">
        <v>1</v>
      </c>
      <c r="I51" s="94"/>
      <c r="J51" s="52">
        <f t="shared" si="0"/>
        <v>0</v>
      </c>
      <c r="K51" s="52">
        <v>0</v>
      </c>
      <c r="L51" s="56"/>
      <c r="M51" s="56"/>
      <c r="N51" s="56"/>
      <c r="O51" s="56"/>
      <c r="P51" s="56"/>
      <c r="Q51" s="56"/>
      <c r="R51" s="56"/>
      <c r="S51" s="56"/>
      <c r="T51" s="56"/>
      <c r="U51" s="56"/>
      <c r="V51" s="56"/>
      <c r="W51" s="56"/>
      <c r="X51" s="56"/>
      <c r="Y51" s="56"/>
      <c r="Z51" s="56"/>
      <c r="AA51" s="56"/>
      <c r="AB51" s="56"/>
      <c r="AC51" s="56"/>
      <c r="AD51" s="56"/>
      <c r="AE51" s="57"/>
    </row>
    <row r="52" spans="1:31" ht="150">
      <c r="A52" s="17" t="s">
        <v>51</v>
      </c>
      <c r="B52" s="17">
        <v>45</v>
      </c>
      <c r="C52" s="17" t="s">
        <v>55</v>
      </c>
      <c r="D52" s="13" t="s">
        <v>53</v>
      </c>
      <c r="E52" s="14">
        <v>45536</v>
      </c>
      <c r="F52" s="14">
        <v>45596</v>
      </c>
      <c r="G52" s="17" t="s">
        <v>56</v>
      </c>
      <c r="H52" s="17">
        <v>1</v>
      </c>
      <c r="I52" s="94"/>
      <c r="J52" s="52">
        <f t="shared" si="0"/>
        <v>0</v>
      </c>
      <c r="K52" s="52">
        <v>0</v>
      </c>
      <c r="L52" s="56"/>
      <c r="M52" s="56"/>
      <c r="N52" s="56"/>
      <c r="O52" s="56"/>
      <c r="P52" s="56"/>
      <c r="Q52" s="56"/>
      <c r="R52" s="56"/>
      <c r="S52" s="56"/>
      <c r="T52" s="56"/>
      <c r="U52" s="56"/>
      <c r="V52" s="56"/>
      <c r="W52" s="56"/>
      <c r="X52" s="56"/>
      <c r="Y52" s="56"/>
      <c r="Z52" s="56"/>
      <c r="AA52" s="56"/>
      <c r="AB52" s="56"/>
      <c r="AC52" s="56"/>
      <c r="AD52" s="56"/>
      <c r="AE52" s="56"/>
    </row>
    <row r="53" spans="1:31" ht="120">
      <c r="A53" s="17" t="s">
        <v>51</v>
      </c>
      <c r="B53" s="17">
        <v>46</v>
      </c>
      <c r="C53" s="17" t="s">
        <v>110</v>
      </c>
      <c r="D53" s="47" t="s">
        <v>131</v>
      </c>
      <c r="E53" s="58">
        <v>45352</v>
      </c>
      <c r="F53" s="58">
        <v>45657</v>
      </c>
      <c r="G53" s="17" t="s">
        <v>160</v>
      </c>
      <c r="H53" s="44" t="s">
        <v>164</v>
      </c>
      <c r="I53" s="94"/>
      <c r="J53" s="52">
        <v>1</v>
      </c>
      <c r="K53" s="52">
        <v>1</v>
      </c>
      <c r="L53" s="64" t="s">
        <v>184</v>
      </c>
      <c r="M53" s="65" t="s">
        <v>185</v>
      </c>
      <c r="N53" s="66" t="s">
        <v>186</v>
      </c>
      <c r="O53" s="65" t="s">
        <v>185</v>
      </c>
      <c r="P53" s="66" t="s">
        <v>186</v>
      </c>
      <c r="Q53" s="65" t="s">
        <v>185</v>
      </c>
      <c r="R53" s="66" t="s">
        <v>186</v>
      </c>
      <c r="S53" s="65" t="s">
        <v>185</v>
      </c>
      <c r="T53" s="56"/>
      <c r="U53" s="66" t="s">
        <v>187</v>
      </c>
      <c r="V53" s="65" t="s">
        <v>185</v>
      </c>
      <c r="W53" s="56"/>
      <c r="X53" s="56"/>
      <c r="Y53" s="56"/>
      <c r="Z53" s="56"/>
      <c r="AA53" s="56"/>
      <c r="AB53" s="56"/>
      <c r="AC53" s="56"/>
      <c r="AD53" s="56"/>
      <c r="AE53" s="56"/>
    </row>
    <row r="54" spans="1:31" ht="120">
      <c r="A54" s="17" t="s">
        <v>51</v>
      </c>
      <c r="B54" s="17">
        <v>47</v>
      </c>
      <c r="C54" s="44" t="s">
        <v>111</v>
      </c>
      <c r="D54" s="47" t="s">
        <v>131</v>
      </c>
      <c r="E54" s="58">
        <v>45352</v>
      </c>
      <c r="F54" s="58">
        <v>45657</v>
      </c>
      <c r="G54" s="44" t="s">
        <v>160</v>
      </c>
      <c r="H54" s="44" t="s">
        <v>164</v>
      </c>
      <c r="I54" s="94"/>
      <c r="J54" s="52">
        <v>1</v>
      </c>
      <c r="K54" s="52">
        <v>1</v>
      </c>
      <c r="L54" s="56" t="s">
        <v>188</v>
      </c>
      <c r="M54" s="56"/>
      <c r="N54" s="56"/>
      <c r="O54" s="56"/>
      <c r="P54" s="56"/>
      <c r="Q54" s="56"/>
      <c r="R54" s="56"/>
      <c r="S54" s="56"/>
      <c r="T54" s="56"/>
      <c r="U54" s="56"/>
      <c r="V54" s="56"/>
      <c r="W54" s="56"/>
      <c r="X54" s="56"/>
      <c r="Y54" s="56"/>
      <c r="Z54" s="56"/>
      <c r="AA54" s="56"/>
      <c r="AB54" s="56"/>
      <c r="AC54" s="56"/>
      <c r="AD54" s="56"/>
      <c r="AE54" s="56"/>
    </row>
    <row r="55" spans="1:31" ht="165">
      <c r="A55" s="17" t="s">
        <v>52</v>
      </c>
      <c r="B55" s="17">
        <v>48</v>
      </c>
      <c r="C55" s="46" t="s">
        <v>112</v>
      </c>
      <c r="D55" s="59" t="s">
        <v>57</v>
      </c>
      <c r="E55" s="60">
        <v>45306</v>
      </c>
      <c r="F55" s="60">
        <v>45646</v>
      </c>
      <c r="G55" s="46" t="s">
        <v>161</v>
      </c>
      <c r="H55" s="46">
        <v>4</v>
      </c>
      <c r="I55" s="46">
        <v>5</v>
      </c>
      <c r="J55" s="52">
        <f t="shared" si="0"/>
        <v>1.25</v>
      </c>
      <c r="K55" s="52">
        <v>1</v>
      </c>
      <c r="L55" s="76" t="s">
        <v>282</v>
      </c>
      <c r="M55" s="76" t="s">
        <v>283</v>
      </c>
      <c r="N55" s="76" t="s">
        <v>284</v>
      </c>
      <c r="O55" s="76" t="s">
        <v>285</v>
      </c>
      <c r="P55" s="76" t="s">
        <v>286</v>
      </c>
      <c r="Q55" s="76" t="s">
        <v>287</v>
      </c>
      <c r="R55" s="76" t="s">
        <v>284</v>
      </c>
      <c r="S55" s="76" t="s">
        <v>285</v>
      </c>
      <c r="T55" s="76">
        <v>43</v>
      </c>
      <c r="U55" s="76" t="s">
        <v>286</v>
      </c>
      <c r="V55" s="76" t="s">
        <v>288</v>
      </c>
      <c r="W55" s="77" t="s">
        <v>169</v>
      </c>
      <c r="X55" s="77" t="s">
        <v>223</v>
      </c>
      <c r="Y55" s="77" t="s">
        <v>223</v>
      </c>
      <c r="Z55" s="77" t="s">
        <v>223</v>
      </c>
      <c r="AA55" s="77" t="s">
        <v>223</v>
      </c>
      <c r="AB55" s="77" t="s">
        <v>223</v>
      </c>
      <c r="AC55" s="77" t="s">
        <v>223</v>
      </c>
      <c r="AD55" s="77" t="s">
        <v>223</v>
      </c>
      <c r="AE55" s="77" t="s">
        <v>223</v>
      </c>
    </row>
    <row r="56" spans="1:31" ht="165">
      <c r="A56" s="17" t="s">
        <v>52</v>
      </c>
      <c r="B56" s="17">
        <v>49</v>
      </c>
      <c r="C56" s="27" t="s">
        <v>113</v>
      </c>
      <c r="D56" s="59" t="s">
        <v>57</v>
      </c>
      <c r="E56" s="60">
        <v>45306</v>
      </c>
      <c r="F56" s="60">
        <v>45646</v>
      </c>
      <c r="G56" s="46" t="s">
        <v>161</v>
      </c>
      <c r="H56" s="47">
        <v>40</v>
      </c>
      <c r="I56" s="47">
        <v>13</v>
      </c>
      <c r="J56" s="52">
        <f t="shared" si="0"/>
        <v>0.32500000000000001</v>
      </c>
      <c r="K56" s="52">
        <v>0.33</v>
      </c>
      <c r="L56" s="76" t="s">
        <v>289</v>
      </c>
      <c r="M56" s="76" t="s">
        <v>283</v>
      </c>
      <c r="N56" s="76" t="s">
        <v>286</v>
      </c>
      <c r="O56" s="76" t="s">
        <v>285</v>
      </c>
      <c r="P56" s="76" t="s">
        <v>286</v>
      </c>
      <c r="Q56" s="76" t="s">
        <v>287</v>
      </c>
      <c r="R56" s="76" t="s">
        <v>286</v>
      </c>
      <c r="S56" s="76" t="s">
        <v>285</v>
      </c>
      <c r="T56" s="76">
        <v>257</v>
      </c>
      <c r="U56" s="76" t="s">
        <v>286</v>
      </c>
      <c r="V56" s="76" t="s">
        <v>288</v>
      </c>
      <c r="W56" s="77" t="s">
        <v>169</v>
      </c>
      <c r="X56" s="77" t="s">
        <v>223</v>
      </c>
      <c r="Y56" s="77" t="s">
        <v>223</v>
      </c>
      <c r="Z56" s="77" t="s">
        <v>223</v>
      </c>
      <c r="AA56" s="77" t="s">
        <v>223</v>
      </c>
      <c r="AB56" s="77" t="s">
        <v>223</v>
      </c>
      <c r="AC56" s="77" t="s">
        <v>223</v>
      </c>
      <c r="AD56" s="77" t="s">
        <v>223</v>
      </c>
      <c r="AE56" s="77" t="s">
        <v>223</v>
      </c>
    </row>
    <row r="57" spans="1:31" ht="180">
      <c r="A57" s="17" t="s">
        <v>51</v>
      </c>
      <c r="B57" s="17">
        <v>50</v>
      </c>
      <c r="C57" s="45" t="s">
        <v>114</v>
      </c>
      <c r="D57" s="59" t="s">
        <v>57</v>
      </c>
      <c r="E57" s="61">
        <v>45292</v>
      </c>
      <c r="F57" s="61">
        <v>45657</v>
      </c>
      <c r="G57" s="45" t="s">
        <v>162</v>
      </c>
      <c r="H57" s="76">
        <v>6</v>
      </c>
      <c r="I57" s="76">
        <v>4</v>
      </c>
      <c r="J57" s="52">
        <f t="shared" si="0"/>
        <v>0.66666666666666663</v>
      </c>
      <c r="K57" s="52">
        <v>0.67</v>
      </c>
      <c r="L57" s="76" t="s">
        <v>290</v>
      </c>
      <c r="M57" s="76" t="s">
        <v>291</v>
      </c>
      <c r="N57" s="76" t="s">
        <v>223</v>
      </c>
      <c r="O57" s="76" t="s">
        <v>223</v>
      </c>
      <c r="P57" s="75" t="s">
        <v>223</v>
      </c>
      <c r="Q57" s="76" t="s">
        <v>223</v>
      </c>
      <c r="R57" s="75" t="s">
        <v>223</v>
      </c>
      <c r="S57" s="75" t="s">
        <v>223</v>
      </c>
      <c r="T57" s="75" t="s">
        <v>223</v>
      </c>
      <c r="U57" s="76" t="s">
        <v>292</v>
      </c>
      <c r="V57" s="76" t="s">
        <v>288</v>
      </c>
      <c r="W57" s="77" t="s">
        <v>169</v>
      </c>
      <c r="X57" s="77" t="s">
        <v>223</v>
      </c>
      <c r="Y57" s="77" t="s">
        <v>223</v>
      </c>
      <c r="Z57" s="77" t="s">
        <v>223</v>
      </c>
      <c r="AA57" s="77" t="s">
        <v>223</v>
      </c>
      <c r="AB57" s="77" t="s">
        <v>223</v>
      </c>
      <c r="AC57" s="77" t="s">
        <v>223</v>
      </c>
      <c r="AD57" s="77" t="s">
        <v>223</v>
      </c>
      <c r="AE57" s="77" t="s">
        <v>223</v>
      </c>
    </row>
    <row r="58" spans="1:31" ht="165">
      <c r="A58" s="17" t="s">
        <v>51</v>
      </c>
      <c r="B58" s="17">
        <v>51</v>
      </c>
      <c r="C58" s="46" t="s">
        <v>115</v>
      </c>
      <c r="D58" s="47" t="s">
        <v>57</v>
      </c>
      <c r="E58" s="58">
        <v>45292</v>
      </c>
      <c r="F58" s="58">
        <v>45657</v>
      </c>
      <c r="G58" s="46" t="s">
        <v>163</v>
      </c>
      <c r="H58" s="46">
        <v>60</v>
      </c>
      <c r="I58" s="46">
        <v>55</v>
      </c>
      <c r="J58" s="52">
        <f t="shared" si="0"/>
        <v>0.91666666666666663</v>
      </c>
      <c r="K58" s="52">
        <v>0.92</v>
      </c>
      <c r="L58" s="76" t="s">
        <v>293</v>
      </c>
      <c r="M58" s="76" t="s">
        <v>283</v>
      </c>
      <c r="N58" s="76" t="s">
        <v>286</v>
      </c>
      <c r="O58" s="76" t="s">
        <v>285</v>
      </c>
      <c r="P58" s="76" t="s">
        <v>286</v>
      </c>
      <c r="Q58" s="76" t="s">
        <v>287</v>
      </c>
      <c r="R58" s="76" t="s">
        <v>286</v>
      </c>
      <c r="S58" s="76" t="s">
        <v>285</v>
      </c>
      <c r="T58" s="76">
        <v>885</v>
      </c>
      <c r="U58" s="76" t="s">
        <v>286</v>
      </c>
      <c r="V58" s="76" t="s">
        <v>288</v>
      </c>
      <c r="W58" s="77" t="s">
        <v>169</v>
      </c>
      <c r="X58" s="77" t="s">
        <v>223</v>
      </c>
      <c r="Y58" s="77" t="s">
        <v>223</v>
      </c>
      <c r="Z58" s="77" t="s">
        <v>223</v>
      </c>
      <c r="AA58" s="77" t="s">
        <v>223</v>
      </c>
      <c r="AB58" s="77" t="s">
        <v>223</v>
      </c>
      <c r="AC58" s="77" t="s">
        <v>223</v>
      </c>
      <c r="AD58" s="77" t="s">
        <v>223</v>
      </c>
      <c r="AE58" s="77" t="s">
        <v>223</v>
      </c>
    </row>
  </sheetData>
  <mergeCells count="31">
    <mergeCell ref="D1:F1"/>
    <mergeCell ref="G1:AE1"/>
    <mergeCell ref="A2:G2"/>
    <mergeCell ref="H2:J2"/>
    <mergeCell ref="L2:M2"/>
    <mergeCell ref="O2:U5"/>
    <mergeCell ref="A3:C5"/>
    <mergeCell ref="D3:G3"/>
    <mergeCell ref="H3:N3"/>
    <mergeCell ref="D4:G4"/>
    <mergeCell ref="U7:V7"/>
    <mergeCell ref="H4:N4"/>
    <mergeCell ref="D5:G5"/>
    <mergeCell ref="H5:N5"/>
    <mergeCell ref="A6:AE6"/>
    <mergeCell ref="A7:A8"/>
    <mergeCell ref="B7:B8"/>
    <mergeCell ref="C7:C8"/>
    <mergeCell ref="D7:D8"/>
    <mergeCell ref="E7:E8"/>
    <mergeCell ref="F7:F8"/>
    <mergeCell ref="G7:G8"/>
    <mergeCell ref="H7:M7"/>
    <mergeCell ref="N7:O7"/>
    <mergeCell ref="P7:Q7"/>
    <mergeCell ref="R7:T7"/>
    <mergeCell ref="W7:Y7"/>
    <mergeCell ref="Z7:Z8"/>
    <mergeCell ref="AA7:AC7"/>
    <mergeCell ref="AD7:AD8"/>
    <mergeCell ref="AE7:AE8"/>
  </mergeCells>
  <conditionalFormatting sqref="K2 J9:J58 K15:K58">
    <cfRule type="cellIs" dxfId="79" priority="81" operator="equal">
      <formula>1</formula>
    </cfRule>
    <cfRule type="cellIs" dxfId="78" priority="82" operator="between">
      <formula>0.01</formula>
      <formula>0.99</formula>
    </cfRule>
    <cfRule type="cellIs" dxfId="77" priority="83" operator="equal">
      <formula>0</formula>
    </cfRule>
    <cfRule type="containsText" dxfId="76" priority="84" operator="containsText" text="0%">
      <formula>NOT(ISERROR(SEARCH("0%",J2)))</formula>
    </cfRule>
  </conditionalFormatting>
  <conditionalFormatting sqref="N2">
    <cfRule type="cellIs" dxfId="75" priority="77" operator="equal">
      <formula>1</formula>
    </cfRule>
    <cfRule type="cellIs" dxfId="74" priority="78" operator="between">
      <formula>0.01</formula>
      <formula>0.99</formula>
    </cfRule>
    <cfRule type="cellIs" dxfId="73" priority="79" operator="equal">
      <formula>0</formula>
    </cfRule>
    <cfRule type="containsText" dxfId="72" priority="80" operator="containsText" text="0%">
      <formula>NOT(ISERROR(SEARCH("0%",N2)))</formula>
    </cfRule>
  </conditionalFormatting>
  <conditionalFormatting sqref="K9">
    <cfRule type="cellIs" dxfId="71" priority="73" operator="equal">
      <formula>1</formula>
    </cfRule>
    <cfRule type="cellIs" dxfId="70" priority="74" operator="between">
      <formula>0.01</formula>
      <formula>0.99</formula>
    </cfRule>
    <cfRule type="cellIs" dxfId="69" priority="75" operator="equal">
      <formula>0</formula>
    </cfRule>
    <cfRule type="containsText" dxfId="68" priority="76" operator="containsText" text="0%">
      <formula>NOT(ISERROR(SEARCH("0%",K9)))</formula>
    </cfRule>
  </conditionalFormatting>
  <conditionalFormatting sqref="J10:K10">
    <cfRule type="cellIs" dxfId="67" priority="69" operator="equal">
      <formula>1</formula>
    </cfRule>
    <cfRule type="cellIs" dxfId="66" priority="70" operator="between">
      <formula>0.01</formula>
      <formula>0.99</formula>
    </cfRule>
    <cfRule type="cellIs" dxfId="65" priority="71" operator="equal">
      <formula>0</formula>
    </cfRule>
    <cfRule type="containsText" dxfId="64" priority="72" operator="containsText" text="0%">
      <formula>NOT(ISERROR(SEARCH("0%",J10)))</formula>
    </cfRule>
  </conditionalFormatting>
  <conditionalFormatting sqref="J11:K14">
    <cfRule type="cellIs" dxfId="63" priority="65" operator="equal">
      <formula>1</formula>
    </cfRule>
    <cfRule type="cellIs" dxfId="62" priority="66" operator="between">
      <formula>0.01</formula>
      <formula>0.99</formula>
    </cfRule>
    <cfRule type="cellIs" dxfId="61" priority="67" operator="equal">
      <formula>0</formula>
    </cfRule>
    <cfRule type="containsText" dxfId="60" priority="68" operator="containsText" text="0%">
      <formula>NOT(ISERROR(SEARCH("0%",J11)))</formula>
    </cfRule>
  </conditionalFormatting>
  <conditionalFormatting sqref="J15:K18">
    <cfRule type="cellIs" dxfId="59" priority="61" operator="equal">
      <formula>1</formula>
    </cfRule>
    <cfRule type="cellIs" dxfId="58" priority="62" operator="between">
      <formula>0.01</formula>
      <formula>0.99</formula>
    </cfRule>
    <cfRule type="cellIs" dxfId="57" priority="63" operator="equal">
      <formula>0</formula>
    </cfRule>
    <cfRule type="containsText" dxfId="56" priority="64" operator="containsText" text="0%">
      <formula>NOT(ISERROR(SEARCH("0%",J15)))</formula>
    </cfRule>
  </conditionalFormatting>
  <conditionalFormatting sqref="J19:K20">
    <cfRule type="cellIs" dxfId="55" priority="57" operator="equal">
      <formula>1</formula>
    </cfRule>
    <cfRule type="cellIs" dxfId="54" priority="58" operator="between">
      <formula>0.01</formula>
      <formula>0.99</formula>
    </cfRule>
    <cfRule type="cellIs" dxfId="53" priority="59" operator="equal">
      <formula>0</formula>
    </cfRule>
    <cfRule type="containsText" dxfId="52" priority="60" operator="containsText" text="0%">
      <formula>NOT(ISERROR(SEARCH("0%",J19)))</formula>
    </cfRule>
  </conditionalFormatting>
  <conditionalFormatting sqref="J21:K23">
    <cfRule type="cellIs" dxfId="51" priority="53" operator="equal">
      <formula>1</formula>
    </cfRule>
    <cfRule type="cellIs" dxfId="50" priority="54" operator="between">
      <formula>0.01</formula>
      <formula>0.99</formula>
    </cfRule>
    <cfRule type="cellIs" dxfId="49" priority="55" operator="equal">
      <formula>0</formula>
    </cfRule>
    <cfRule type="containsText" dxfId="48" priority="56" operator="containsText" text="0%">
      <formula>NOT(ISERROR(SEARCH("0%",J21)))</formula>
    </cfRule>
  </conditionalFormatting>
  <conditionalFormatting sqref="J24:K26">
    <cfRule type="cellIs" dxfId="47" priority="49" operator="equal">
      <formula>1</formula>
    </cfRule>
    <cfRule type="cellIs" dxfId="46" priority="50" operator="between">
      <formula>0.01</formula>
      <formula>0.99</formula>
    </cfRule>
    <cfRule type="cellIs" dxfId="45" priority="51" operator="equal">
      <formula>0</formula>
    </cfRule>
    <cfRule type="containsText" dxfId="44" priority="52" operator="containsText" text="0%">
      <formula>NOT(ISERROR(SEARCH("0%",J24)))</formula>
    </cfRule>
  </conditionalFormatting>
  <conditionalFormatting sqref="J27:K30">
    <cfRule type="cellIs" dxfId="43" priority="45" operator="equal">
      <formula>1</formula>
    </cfRule>
    <cfRule type="cellIs" dxfId="42" priority="46" operator="between">
      <formula>0.01</formula>
      <formula>0.99</formula>
    </cfRule>
    <cfRule type="cellIs" dxfId="41" priority="47" operator="equal">
      <formula>0</formula>
    </cfRule>
    <cfRule type="containsText" dxfId="40" priority="48" operator="containsText" text="0%">
      <formula>NOT(ISERROR(SEARCH("0%",J27)))</formula>
    </cfRule>
  </conditionalFormatting>
  <conditionalFormatting sqref="J31:K31">
    <cfRule type="cellIs" dxfId="39" priority="41" operator="equal">
      <formula>1</formula>
    </cfRule>
    <cfRule type="cellIs" dxfId="38" priority="42" operator="between">
      <formula>0.01</formula>
      <formula>0.99</formula>
    </cfRule>
    <cfRule type="cellIs" dxfId="37" priority="43" operator="equal">
      <formula>0</formula>
    </cfRule>
    <cfRule type="containsText" dxfId="36" priority="44" operator="containsText" text="0%">
      <formula>NOT(ISERROR(SEARCH("0%",J31)))</formula>
    </cfRule>
  </conditionalFormatting>
  <conditionalFormatting sqref="J32:K34">
    <cfRule type="cellIs" dxfId="35" priority="33" operator="equal">
      <formula>1</formula>
    </cfRule>
    <cfRule type="cellIs" dxfId="34" priority="34" operator="between">
      <formula>0.01</formula>
      <formula>0.99</formula>
    </cfRule>
    <cfRule type="cellIs" dxfId="33" priority="35" operator="equal">
      <formula>0</formula>
    </cfRule>
    <cfRule type="containsText" dxfId="32" priority="36" operator="containsText" text="0%">
      <formula>NOT(ISERROR(SEARCH("0%",J32)))</formula>
    </cfRule>
  </conditionalFormatting>
  <conditionalFormatting sqref="J35:K35">
    <cfRule type="cellIs" dxfId="31" priority="29" operator="equal">
      <formula>1</formula>
    </cfRule>
    <cfRule type="cellIs" dxfId="30" priority="30" operator="between">
      <formula>0.01</formula>
      <formula>0.99</formula>
    </cfRule>
    <cfRule type="cellIs" dxfId="29" priority="31" operator="equal">
      <formula>0</formula>
    </cfRule>
    <cfRule type="containsText" dxfId="28" priority="32" operator="containsText" text="0%">
      <formula>NOT(ISERROR(SEARCH("0%",J35)))</formula>
    </cfRule>
  </conditionalFormatting>
  <conditionalFormatting sqref="K36:K37 K40">
    <cfRule type="cellIs" dxfId="27" priority="25" operator="equal">
      <formula>1</formula>
    </cfRule>
    <cfRule type="cellIs" dxfId="26" priority="26" operator="between">
      <formula>0.01</formula>
      <formula>0.99</formula>
    </cfRule>
    <cfRule type="cellIs" dxfId="25" priority="27" operator="equal">
      <formula>0</formula>
    </cfRule>
    <cfRule type="containsText" dxfId="24" priority="28" operator="containsText" text="0%">
      <formula>NOT(ISERROR(SEARCH("0%",K36)))</formula>
    </cfRule>
  </conditionalFormatting>
  <conditionalFormatting sqref="J37">
    <cfRule type="cellIs" dxfId="23" priority="21" operator="equal">
      <formula>1</formula>
    </cfRule>
    <cfRule type="cellIs" dxfId="22" priority="22" operator="between">
      <formula>0.01</formula>
      <formula>0.99</formula>
    </cfRule>
    <cfRule type="cellIs" dxfId="21" priority="23" operator="equal">
      <formula>0</formula>
    </cfRule>
    <cfRule type="containsText" dxfId="20" priority="24" operator="containsText" text="0%">
      <formula>NOT(ISERROR(SEARCH("0%",J37)))</formula>
    </cfRule>
  </conditionalFormatting>
  <conditionalFormatting sqref="J36">
    <cfRule type="cellIs" dxfId="19" priority="17" operator="equal">
      <formula>1</formula>
    </cfRule>
    <cfRule type="cellIs" dxfId="18" priority="18" operator="between">
      <formula>0.01</formula>
      <formula>0.99</formula>
    </cfRule>
    <cfRule type="cellIs" dxfId="17" priority="19" operator="equal">
      <formula>0</formula>
    </cfRule>
    <cfRule type="containsText" dxfId="16" priority="20" operator="containsText" text="0%">
      <formula>NOT(ISERROR(SEARCH("0%",J36)))</formula>
    </cfRule>
  </conditionalFormatting>
  <conditionalFormatting sqref="J40">
    <cfRule type="cellIs" dxfId="15" priority="13" operator="equal">
      <formula>1</formula>
    </cfRule>
    <cfRule type="cellIs" dxfId="14" priority="14" operator="between">
      <formula>0.01</formula>
      <formula>0.99</formula>
    </cfRule>
    <cfRule type="cellIs" dxfId="13" priority="15" operator="equal">
      <formula>0</formula>
    </cfRule>
    <cfRule type="containsText" dxfId="12" priority="16" operator="containsText" text="0%">
      <formula>NOT(ISERROR(SEARCH("0%",J40)))</formula>
    </cfRule>
  </conditionalFormatting>
  <conditionalFormatting sqref="K38">
    <cfRule type="cellIs" dxfId="11" priority="9" operator="equal">
      <formula>1</formula>
    </cfRule>
    <cfRule type="cellIs" dxfId="10" priority="10" operator="between">
      <formula>0.01</formula>
      <formula>0.99</formula>
    </cfRule>
    <cfRule type="cellIs" dxfId="9" priority="11" operator="equal">
      <formula>0</formula>
    </cfRule>
    <cfRule type="containsText" dxfId="8" priority="12" operator="containsText" text="0%">
      <formula>NOT(ISERROR(SEARCH("0%",K38)))</formula>
    </cfRule>
  </conditionalFormatting>
  <conditionalFormatting sqref="J38">
    <cfRule type="cellIs" dxfId="7" priority="5" operator="equal">
      <formula>1</formula>
    </cfRule>
    <cfRule type="cellIs" dxfId="6" priority="6" operator="between">
      <formula>0.01</formula>
      <formula>0.99</formula>
    </cfRule>
    <cfRule type="cellIs" dxfId="5" priority="7" operator="equal">
      <formula>0</formula>
    </cfRule>
    <cfRule type="containsText" dxfId="4" priority="8" operator="containsText" text="0%">
      <formula>NOT(ISERROR(SEARCH("0%",J38)))</formula>
    </cfRule>
  </conditionalFormatting>
  <conditionalFormatting sqref="J39:K39">
    <cfRule type="cellIs" dxfId="3" priority="1" operator="equal">
      <formula>1</formula>
    </cfRule>
    <cfRule type="cellIs" dxfId="2" priority="2" operator="between">
      <formula>0.01</formula>
      <formula>0.99</formula>
    </cfRule>
    <cfRule type="cellIs" dxfId="1" priority="3" operator="equal">
      <formula>0</formula>
    </cfRule>
    <cfRule type="containsText" dxfId="0" priority="4" operator="containsText" text="0%">
      <formula>NOT(ISERROR(SEARCH("0%",J39)))</formula>
    </cfRule>
  </conditionalFormatting>
  <dataValidations count="1">
    <dataValidation type="list" allowBlank="1" showInputMessage="1" showErrorMessage="1" sqref="A9:A58">
      <formula1>$AJ$8:$AJ$10</formula1>
    </dataValidation>
  </dataValidations>
  <hyperlinks>
    <hyperlink ref="M53" r:id="rId1"/>
    <hyperlink ref="O53" r:id="rId2"/>
    <hyperlink ref="Q53" r:id="rId3"/>
    <hyperlink ref="S53" r:id="rId4"/>
    <hyperlink ref="V53" r:id="rId5"/>
    <hyperlink ref="M16" r:id="rId6"/>
    <hyperlink ref="M21" r:id="rId7"/>
    <hyperlink ref="M15" r:id="rId8"/>
    <hyperlink ref="M12" r:id="rId9"/>
    <hyperlink ref="M14" r:id="rId10"/>
    <hyperlink ref="M13" r:id="rId11"/>
  </hyperlinks>
  <pageMargins left="0.7" right="0.7" top="0.75" bottom="0.75" header="0.3" footer="0.3"/>
  <pageSetup paperSize="9" orientation="portrait" r:id="rId12"/>
  <drawing r:id="rId13"/>
  <legacyDrawing r:id="rId14"/>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2.xml><?xml version="1.0" encoding="utf-8"?>
<p:properties xmlns:p="http://schemas.microsoft.com/office/2006/metadata/properties" xmlns:xsi="http://www.w3.org/2001/XMLSchema-instance" xmlns:pc="http://schemas.microsoft.com/office/infopath/2007/PartnerControls">
  <documentManagement>
    <_dlc_DocId xmlns="81cc8fc0-8d1e-4295-8f37-5d076116407c">2TV4CCKVFCYA-1981590674-93</_dlc_DocId>
    <_dlc_DocIdUrl xmlns="81cc8fc0-8d1e-4295-8f37-5d076116407c">
      <Url>https://www.minjusticia.gov.co/servicio-ciudadano/_layouts/15/DocIdRedir.aspx?ID=2TV4CCKVFCYA-1981590674-93</Url>
      <Description>2TV4CCKVFCYA-1981590674-93</Description>
    </_dlc_DocIdUrl>
    <MJDescripcion xmlns="81cc8fc0-8d1e-4295-8f37-5d076116407c" xsi:nil="true"/>
    <MJFechaExpedicion xmlns="81cc8fc0-8d1e-4295-8f37-5d076116407c">2024-10-08T05:00:00+00:00</MJFechaExpedicion>
  </documentManagement>
</p:properties>
</file>

<file path=customXml/item3.xml><?xml version="1.0" encoding="utf-8"?>
<ct:contentTypeSchema xmlns:ct="http://schemas.microsoft.com/office/2006/metadata/contentType" xmlns:ma="http://schemas.microsoft.com/office/2006/metadata/properties/metaAttributes" ct:_="" ma:_="" ma:contentTypeName="General" ma:contentTypeID="0x01010065DBA66042D2F54CA6004B821B3BE6090071B5AF7E8E1E404399A69F4DACDDA37D" ma:contentTypeVersion="30" ma:contentTypeDescription="Crear nuevo documento." ma:contentTypeScope="" ma:versionID="93ec811df6765216054789d1555476b0">
  <xsd:schema xmlns:xsd="http://www.w3.org/2001/XMLSchema" xmlns:xs="http://www.w3.org/2001/XMLSchema" xmlns:p="http://schemas.microsoft.com/office/2006/metadata/properties" xmlns:ns1="81cc8fc0-8d1e-4295-8f37-5d076116407c" targetNamespace="http://schemas.microsoft.com/office/2006/metadata/properties" ma:root="true" ma:fieldsID="a09e120947bb4af2ec4f34257f491d54" ns1:_="">
    <xsd:import namespace="81cc8fc0-8d1e-4295-8f37-5d076116407c"/>
    <xsd:element name="properties">
      <xsd:complexType>
        <xsd:sequence>
          <xsd:element name="documentManagement">
            <xsd:complexType>
              <xsd:all>
                <xsd:element ref="ns1:MJDescripcion" minOccurs="0"/>
                <xsd:element ref="ns1:MJFechaExpedicion" minOccurs="0"/>
                <xsd:element ref="ns1:_dlc_DocId" minOccurs="0"/>
                <xsd:element ref="ns1:_dlc_DocIdUrl" minOccurs="0"/>
                <xsd:element ref="ns1:_dlc_DocIdPersist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1cc8fc0-8d1e-4295-8f37-5d076116407c" elementFormDefault="qualified">
    <xsd:import namespace="http://schemas.microsoft.com/office/2006/documentManagement/types"/>
    <xsd:import namespace="http://schemas.microsoft.com/office/infopath/2007/PartnerControls"/>
    <xsd:element name="MJDescripcion" ma:index="0" nillable="true" ma:displayName="Descripción" ma:internalName="MJDescripcion">
      <xsd:simpleType>
        <xsd:restriction base="dms:Note"/>
      </xsd:simpleType>
    </xsd:element>
    <xsd:element name="MJFechaExpedicion" ma:index="1" nillable="true" ma:displayName="Fecha Expedición" ma:format="DateOnly" ma:internalName="MJFechaExpedicion">
      <xsd:simpleType>
        <xsd:restriction base="dms:DateTime"/>
      </xsd:simpleType>
    </xsd:element>
    <xsd:element name="_dlc_DocId" ma:index="11" nillable="true" ma:displayName="Valor de Id. de documento" ma:description="El valor del identificador de documento asignado a este elemento." ma:internalName="_dlc_DocId" ma:readOnly="true">
      <xsd:simpleType>
        <xsd:restriction base="dms:Text"/>
      </xsd:simpleType>
    </xsd:element>
    <xsd:element name="_dlc_DocIdUrl" ma:index="12" nillable="true" ma:displayName="Id. de documento" ma:description="Vínculo permanente a este documento."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3" nillable="true" ma:displayName="Persist ID" ma:description="Keep ID on add."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8"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280BE67E-8BD0-4D89-9D8B-A8057524D68A}">
  <ds:schemaRefs>
    <ds:schemaRef ds:uri="http://schemas.microsoft.com/sharepoint/events"/>
  </ds:schemaRefs>
</ds:datastoreItem>
</file>

<file path=customXml/itemProps2.xml><?xml version="1.0" encoding="utf-8"?>
<ds:datastoreItem xmlns:ds="http://schemas.openxmlformats.org/officeDocument/2006/customXml" ds:itemID="{4E479A4C-91B1-4771-B979-BD833DBA307F}">
  <ds:schemaRefs>
    <ds:schemaRef ds:uri="http://www.w3.org/XML/1998/namespace"/>
    <ds:schemaRef ds:uri="http://schemas.microsoft.com/office/2006/metadata/properties"/>
    <ds:schemaRef ds:uri="http://schemas.microsoft.com/office/2006/documentManagement/types"/>
    <ds:schemaRef ds:uri="http://schemas.openxmlformats.org/package/2006/metadata/core-properties"/>
    <ds:schemaRef ds:uri="http://purl.org/dc/dcmitype/"/>
    <ds:schemaRef ds:uri="http://schemas.microsoft.com/office/infopath/2007/PartnerControls"/>
    <ds:schemaRef ds:uri="81cc8fc0-8d1e-4295-8f37-5d076116407c"/>
    <ds:schemaRef ds:uri="http://schemas.microsoft.com/sharepoint/v3"/>
    <ds:schemaRef ds:uri="http://purl.org/dc/terms/"/>
    <ds:schemaRef ds:uri="http://purl.org/dc/elements/1.1/"/>
  </ds:schemaRefs>
</ds:datastoreItem>
</file>

<file path=customXml/itemProps3.xml><?xml version="1.0" encoding="utf-8"?>
<ds:datastoreItem xmlns:ds="http://schemas.openxmlformats.org/officeDocument/2006/customXml" ds:itemID="{6F2A017A-1303-4C3A-9342-DEF406A3712F}"/>
</file>

<file path=customXml/itemProps4.xml><?xml version="1.0" encoding="utf-8"?>
<ds:datastoreItem xmlns:ds="http://schemas.openxmlformats.org/officeDocument/2006/customXml" ds:itemID="{07F96D26-6FC3-4A69-B336-A0FDFF3246D8}">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Hoja1</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Seguimiento-PPC-Cuatrimestre-2 2024</dc:title>
  <dc:creator>CAPG</dc:creator>
  <cp:lastModifiedBy>JAVIER ANDRES VIDAL MELO</cp:lastModifiedBy>
  <dcterms:created xsi:type="dcterms:W3CDTF">2023-07-07T15:52:30Z</dcterms:created>
  <dcterms:modified xsi:type="dcterms:W3CDTF">2024-10-08T19:58:38Z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0x01010065DBA66042D2F54CA6004B821B3BE6090071B5AF7E8E1E404399A69F4DACDDA37D</vt:lpwstr>
  </property>
  <property fmtid="{D5CDD505-2E9C-101B-9397-08002B2CF9AE}" pid="3" name="_dlc_DocIdItemGuid">
    <vt:lpwstr>0918b328-bd09-4169-ba80-5a9b8527b61b</vt:lpwstr>
  </property>
</Properties>
</file>