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justiciagovco-my.sharepoint.com/personal/karen_rojas_minjusticia_gov_co/Documents/"/>
    </mc:Choice>
  </mc:AlternateContent>
  <xr:revisionPtr revIDLastSave="206" documentId="8_{4AF87055-8CDB-45C4-81EF-E3C73248820A}" xr6:coauthVersionLast="47" xr6:coauthVersionMax="47" xr10:uidLastSave="{318EBB69-E6E6-4C0A-AE6A-D7C7F4113B52}"/>
  <bookViews>
    <workbookView xWindow="-120" yWindow="-120" windowWidth="29040" windowHeight="15990" tabRatio="898" firstSheet="5" xr2:uid="{06A26ACB-2EE5-4A16-AA71-C0273CBE763C}"/>
  </bookViews>
  <sheets>
    <sheet name="Resumen" sheetId="1" r:id="rId1"/>
    <sheet name="Selección Abreviada Enajenación" sheetId="9" r:id="rId2"/>
    <sheet name="Mínima Cuantía" sheetId="3" r:id="rId3"/>
    <sheet name="Selección Abreviada Subasta Inv" sheetId="4" r:id="rId4"/>
    <sheet name="Selección Abreviada de Menor Cu" sheetId="10" r:id="rId5"/>
    <sheet name="Concurso de Méritos" sheetId="12" r:id="rId6"/>
    <sheet name="Contratación Directa" sheetId="13" r:id="rId7"/>
    <sheet name="Licitación Publica" sheetId="5" r:id="rId8"/>
    <sheet name="Régimen Especial" sheetId="8" r:id="rId9"/>
    <sheet name="Decreto 092" sheetId="6" r:id="rId10"/>
    <sheet name="Otros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</calcChain>
</file>

<file path=xl/sharedStrings.xml><?xml version="1.0" encoding="utf-8"?>
<sst xmlns="http://schemas.openxmlformats.org/spreadsheetml/2006/main" count="195" uniqueCount="85">
  <si>
    <t>Modalidad</t>
  </si>
  <si>
    <t>Publicaciones</t>
  </si>
  <si>
    <t>Pagina Web</t>
  </si>
  <si>
    <t>Mínima Cuantía</t>
  </si>
  <si>
    <t>Selección Abreviada Subasta Inversa</t>
  </si>
  <si>
    <t>Selección Abreviada de Menor Cuantia</t>
  </si>
  <si>
    <t>Concurso de Méritos</t>
  </si>
  <si>
    <t>Contratación Directa</t>
  </si>
  <si>
    <t>Licitación Publica</t>
  </si>
  <si>
    <t>Régimen Especial</t>
  </si>
  <si>
    <t>Decreto 092</t>
  </si>
  <si>
    <t>Total</t>
  </si>
  <si>
    <t>NUMERO DE PROCESO</t>
  </si>
  <si>
    <t>OBJETO DEL PROCESO</t>
  </si>
  <si>
    <t>CUANTÍA</t>
  </si>
  <si>
    <t>UBICACIÓN</t>
  </si>
  <si>
    <t>FECHA DE PUBLICACION</t>
  </si>
  <si>
    <t>LINK DE SECOP</t>
  </si>
  <si>
    <t>DOCUMENTO</t>
  </si>
  <si>
    <t>Publicacion en la pagina Web</t>
  </si>
  <si>
    <t>MJD-MC-001-2026</t>
  </si>
  <si>
    <t>Adquisición e instalación de una puerta acústica para el Ministerio de Justicia y del Derecho, incluidos todos los elementos requeridos para su correcto funcionamiento</t>
  </si>
  <si>
    <t>10.100.000</t>
  </si>
  <si>
    <t>Bogotá</t>
  </si>
  <si>
    <t>https://community.secop.gov.co/Public/Tendering/ContractNoticePhases/View?PPI=CO1.PPI.45024005&amp;isFromPublicArea=True&amp;isModal=False</t>
  </si>
  <si>
    <t>SI</t>
  </si>
  <si>
    <t>MJD-MC-002-2026</t>
  </si>
  <si>
    <t>Prestar los servicios de evaluaciones médicas laborales: preocupacionales, periódicas, postocupacionales y valoraciones médicas complementarias para los aspirantes y servidores públicos del Ministerio</t>
  </si>
  <si>
    <t>https://community.secop.gov.co/Public/Tendering/ContractNoticePhases/View?PPI=CO1.PPI.47019306&amp;isFromPublicArea=True&amp;isModal=False</t>
  </si>
  <si>
    <t>MJD-MC-003-2026</t>
  </si>
  <si>
    <t>Prestar los servicios de soporte y mantenimiento con suministro de repuestos para el equipo de inspección por Rayos X - Scanner del Ministerio de Justicia y del Derecho.</t>
  </si>
  <si>
    <t>https://community.secop.gov.co/Public/Tendering/ContractNoticePhases/View?PPI=CO1.PPI.47611547&amp;isFromPublicArea=True&amp;isModal=False</t>
  </si>
  <si>
    <t>MJD-MC-004-2026</t>
  </si>
  <si>
    <t>Adquirir Dispositivos de almacenamiento (Cintas) para copias de seguridad de la información del Ministerio de Justicia y del Derecho</t>
  </si>
  <si>
    <t>https://community.secop.gov.co/Public/Tendering/ContractNoticePhases/View?PPI=CO1.PPI.47309879&amp;isFromPublicArea=True&amp;isModal=False</t>
  </si>
  <si>
    <t>MJD-MC-006-2026</t>
  </si>
  <si>
    <t>Adquisición de cuentas de correo electrónico como herramienta para acompañar técnicamente a las entidades territoriales y coordinadores en la implementación y operación del Programa Nacional de Casas de Justicia y Convivencia Ciudadana.</t>
  </si>
  <si>
    <t>https://community.secop.gov.co/Public/Tendering/ContractNoticePhases/View?PPI=CO1.PPI.47566090&amp;isFromPublicArea=True&amp;isModal=False</t>
  </si>
  <si>
    <t>MJD-MC-008-2026</t>
  </si>
  <si>
    <t>Adquisición de cinta Filmoplast P para la ejecución de intervenciones a nivel de conservación en los documentos producidos en los archivos de gestión y archivo central del Ministerio de Justicia y del Derecho.</t>
  </si>
  <si>
    <t>https://community.secop.gov.co/Public/Tendering/ContractNoticePhases/View?PPI=CO1.PPI.47720009&amp;isFromPublicArea=True&amp;isModal=False</t>
  </si>
  <si>
    <t>MJD-MC-009-2026</t>
  </si>
  <si>
    <t>Prestar el servicio de lavado y desinfección de tanques de almacenamiento de agua potable y de fumigación y control de plagas para las sedes del Ministerio de Justicia y del Derecho.</t>
  </si>
  <si>
    <t>https://community.secop.gov.co/Public/Tendering/ContractNoticePhases/View?PPI=CO1.PPI.47775361&amp;isFromPublicArea=True&amp;isModal=False</t>
  </si>
  <si>
    <t>MJD-SASI-001-2026</t>
  </si>
  <si>
    <t>Suministro de tiquetes aéreos en rutas nacionales e internacionales, para el desplazamiento de los funcionarios y contratistas del Ministerio de Justicia y Derecho, así como del grupo de seguridad de la Policía Nacional, en comisión de esta entidad</t>
  </si>
  <si>
    <t>1.857.355.584,4</t>
  </si>
  <si>
    <t>https://community.secop.gov.co/Public/Tendering/ContractNoticePhases/View?PPI=CO1.PPI.45321965&amp;isFromPublicArea=True&amp;isModal=False</t>
  </si>
  <si>
    <t xml:space="preserve">MJD-SASI-002-2026 </t>
  </si>
  <si>
    <t>Adquirir la renovación del Licenciamiento y soporte del Software ARANDA para el Ministerio de Justicia y del Derecho - MJD</t>
  </si>
  <si>
    <t>https://community.secop.gov.co/Public/Tendering/ContractNoticePhases/View?PPI=CO1.PPI.47504506&amp;isFromPublicArea=True&amp;isModal=False</t>
  </si>
  <si>
    <t>MJD-SAMC-001-2026</t>
  </si>
  <si>
    <t>ADQUIRIR EL PROGRAMA DE SEGUROS PARA EL MINISTERIO DE JUSTICIA Y DEL DERECHO- LOTE 1</t>
  </si>
  <si>
    <t>https://community.secop.gov.co/Public/Tendering/ContractNoticePhases/View?PPI=CO1.PPI.46298894&amp;isFromPublicArea=True&amp;isModal=False</t>
  </si>
  <si>
    <t>NO</t>
  </si>
  <si>
    <t>MJD-CD-665-2026</t>
  </si>
  <si>
    <t>Aunar esfuerzos técnicos, administrativos y financieros para gestionar y realizar las acciones y actividades correspondientes a la etapa de seguimiento del proceso de Consulta Previa de la Politica Nacional de Drogas, conforme a los acuerdos protocolizados entre el Ministerio de Justicia y del Derecho y la Mesa Permanente de Concertación - MPC - con los Pueblos y Organizaciones Indígenas</t>
  </si>
  <si>
    <t>https://community.secop.gov.co/Public/Tendering/ContractNoticePhases/View?PPI=CO1.PPI.45767952&amp;isFromPublicArea=True&amp;isModal=False</t>
  </si>
  <si>
    <t>MJD-CD-332-2026</t>
  </si>
  <si>
    <t>Adquirir el servicio de soporte técnico PREMIER para asistir al Ministerio de Justicia y del Derecho - MJD en la implementación y mantenimiento de los servicios y sistemas soportados en la infraestructura tecnológica Microsoft</t>
  </si>
  <si>
    <t>https://community.secop.gov.co/Public/Tendering/ContractNoticePhases/View?PPI=CO1.PPI.45555715&amp;isFromPublicArea=True&amp;isModal=False</t>
  </si>
  <si>
    <t>MJD-CD-382-2026-ONIC</t>
  </si>
  <si>
    <t>Ejecutar la Fase III del Plan Estratégico Integral para el Fortalecimiento de la Jurisdicción Especial Indígena, en cumplimiento del Plan Nacional de Desarrollo 2022 - 2026, Acuerdo: IT2-19, asegurando la continuidad y culminación de las acciones en curso y la consolidación de las proyectadas para el periodo en desarrollo, contribuyendo al reconocimiento global de los derechos de los pueblos indígenas y promoviendo su sostenibilidad a través de un sistema jurídico que respete sus culturas y s</t>
  </si>
  <si>
    <t>https://community.secop.gov.co/Public/Tendering/ContractNoticePhases/View?PPI=CO1.PPI.45543801&amp;isFromPublicArea=True&amp;isModal=False</t>
  </si>
  <si>
    <t>MJD-CD-415-2026</t>
  </si>
  <si>
    <t>Prestar servicios integrales como operador de comunicación y logística, para la organización y ejecución de las actividades en todo el territorio nacional requeridas para la divulgación y promoción de las estrategias institucionales del Ministerio de Justicia y del Derecho en cumplimiento de suobjetomisional, apoyando la socialización, sensibilización y apropiación de las políticas públicas, planes, programas y proyectos</t>
  </si>
  <si>
    <t>https://community.secop.gov.co/Public/Tendering/ContractNoticePhases/View?PPI=CO1.PPI.45647853&amp;isFromPublicArea=True&amp;isModal=False</t>
  </si>
  <si>
    <t>MJD-CD-549-2026</t>
  </si>
  <si>
    <t>Prestar el servicio de publicación de los actos administrativos y documentos del MJD que requieran ser divulgados en el Diario Oficial, en ejercicio de sus funciones.</t>
  </si>
  <si>
    <t>https://community.secop.gov.co/Public/Tendering/ContractNoticePhases/View?PPI=CO1.PPI.45635850&amp;isFromPublicArea=True&amp;isModal=False</t>
  </si>
  <si>
    <t>MJD-RE-BID-225-2026</t>
  </si>
  <si>
    <t>Realizar la gestión financiera del Programa para la Transformación Digital de la Justicia en Colombia (CO00007), financiado a través del Contrato de préstamo BID No. 5283/OC-CO-2 en el subcomponente 2.2 relativo a los servicios de justicia ofrecidos por la Rama Ejecutiva, cumpliendo las políticas del Banco, así como la normatividad local y los lineamientos institucionales, según corresponda, para alcanzar los objetivos propuestos del programa en el tiempo y la forma establecidos en el contrato</t>
  </si>
  <si>
    <t>https://community.secop.gov.co/Public/Tendering/ContractNoticePhases/View?PPI=CO1.PPI.44822655&amp;isFromPublicArea=True&amp;isModal=False</t>
  </si>
  <si>
    <t>MJD-RE-BID-380-2026</t>
  </si>
  <si>
    <t>Liderar integralmente, y conforme a las políticas del Banco, en forma proactiva y consensuada con las diferentes instancias involucradas, la ejecución del Programa para la Transformación Digital de Justicia en Colombia (CO-00007), financiado a través del Contrato de Préstamo BID Núm. 5283/OC-CO-2, en el subcomponente 2.2 relativo a los servicios de justicia ofrecidos por la Rama Ejecutiva, con el fin de alcanzar los objetivos propuestos en el tiempo y la forma establecidos en el mismo.</t>
  </si>
  <si>
    <t>https://community.secop.gov.co/Public/Tendering/ContractNoticePhases/View?PPI=CO1.PPI.45181386&amp;isFromPublicArea=True&amp;isModal=False</t>
  </si>
  <si>
    <t>MJD-RE-BID-381-2026</t>
  </si>
  <si>
    <t>Realizar la gestión de las adquisiciones del Programa para la Transformación Digital de la Justicia en Colombia (CO-00007), financiado a través del Contrato de préstamo BID No. 5283/OC-CO-2 en el subcomponente 2.2 relativo a los servicios de justicia ofrecidos por la Rama Ejecutiva, cumpliendo con las políticas del Banco y/o la normatividad local, según corresponda, de manera que se alcancen los objetivos propuestos en el tiempo y la forma establecidos en el contrato de préstamo.</t>
  </si>
  <si>
    <t>https://community.secop.gov.co/Public/Tendering/ContractNoticePhases/View?PPI=CO1.PPI.45219898&amp;isFromPublicArea=True&amp;isModal=False</t>
  </si>
  <si>
    <t>MJD-RE-BID-389-2026</t>
  </si>
  <si>
    <t>Desarrollar los procesos y actividades de planificación, monitoreo y evaluación del Programa para la Transformación Digital de la Justicia en Colombia (CO-00007), financiado a través del Contrato de préstamo BID Núm. 5283/OC-CO-2 en el subcomponente 2.2 relativo a los servicios de justicia ofrecidos por la Rama Ejecutiva, atendiendo las políticas del Banco, así como la normatividad local y lineamientos institucionales, según corresponda, para alcanzar los objetivos propuestos del programa</t>
  </si>
  <si>
    <t>https://community.secop.gov.co/Public/Tendering/ContractNoticePhases/View?PPI=CO1.PPI.45434702&amp;isFromPublicArea=True&amp;isModal=False</t>
  </si>
  <si>
    <t>MJD-RE-BID-390-2026</t>
  </si>
  <si>
    <t>Asesorar al Programa para la Transformación Digital de la Justicia en Colombia (CO-00007), financiado a través del Contrato de préstamo BID Núm. 5283/OCCO- 2 en el subcomponente 2.2 relativo a los servicios de justicia ofrecidos por la Rama Ejecutiva, en materia de gestión de tecnologías de la información y las comunicaciones - TICs, cumpliendo con las políticas del Banco y los lineamientos técnicos nacionales, de manera que se alcancen los objetivos propuestos en el tiempo y la forma establecid</t>
  </si>
  <si>
    <t>https://community.secop.gov.co/Public/Tendering/ContractNoticePhases/View?PPI=CO1.PPI.45449641&amp;isFromPublicArea=True&amp;isModal=False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</si>
</sst>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\ * #,##0_-;\-&quot;$&quot;\ * #,##0_-;_-&quot;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14" fontId="2" fillId="2" borderId="1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1" applyNumberFormat="1" applyFont="1" applyFill="1" applyBorder="1"/>
    <xf numFmtId="14" fontId="0" fillId="0" borderId="1" xfId="0" applyNumberFormat="1" applyBorder="1"/>
    <xf numFmtId="0" fontId="3" fillId="0" borderId="1" xfId="2" applyFill="1" applyBorder="1" applyAlignment="1">
      <alignment wrapText="1"/>
    </xf>
    <xf numFmtId="165" fontId="0" fillId="0" borderId="0" xfId="1" applyNumberFormat="1" applyFont="1" applyFill="1"/>
    <xf numFmtId="0" fontId="0" fillId="0" borderId="0" xfId="0" applyAlignment="1">
      <alignment wrapText="1"/>
    </xf>
    <xf numFmtId="165" fontId="0" fillId="0" borderId="0" xfId="1" applyNumberFormat="1" applyFont="1"/>
    <xf numFmtId="14" fontId="0" fillId="0" borderId="0" xfId="0" applyNumberFormat="1"/>
    <xf numFmtId="0" fontId="3" fillId="0" borderId="1" xfId="3" applyFill="1" applyBorder="1" applyAlignment="1">
      <alignment wrapText="1"/>
    </xf>
    <xf numFmtId="0" fontId="4" fillId="3" borderId="1" xfId="0" applyFont="1" applyFill="1" applyBorder="1" applyAlignment="1"/>
    <xf numFmtId="0" fontId="4" fillId="3" borderId="2" xfId="0" applyFont="1" applyFill="1" applyBorder="1" applyAlignment="1"/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4" fillId="4" borderId="3" xfId="0" applyFont="1" applyFill="1" applyBorder="1" applyAlignment="1"/>
    <xf numFmtId="0" fontId="4" fillId="4" borderId="4" xfId="0" applyFont="1" applyFill="1" applyBorder="1" applyAlignment="1"/>
  </cellXfs>
  <cellStyles count="4">
    <cellStyle name="Hipervínculo" xfId="2" builtinId="8"/>
    <cellStyle name="Hyperlink" xfId="3" xr:uid="{00000000-000B-0000-0000-000008000000}"/>
    <cellStyle name="Moneda" xfId="1" builtinId="4"/>
    <cellStyle name="Normal" xfId="0" builtinId="0"/>
  </cellStyles>
  <dxfs count="1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7611547&amp;isFromPublicArea=True&amp;isModal=False" TargetMode="External"/><Relationship Id="rId7" Type="http://schemas.openxmlformats.org/officeDocument/2006/relationships/hyperlink" Target="https://community.secop.gov.co/Public/Tendering/ContractNoticePhases/View?PPI=CO1.PPI.47775361&amp;isFromPublicArea=True&amp;isModal=False" TargetMode="External"/><Relationship Id="rId2" Type="http://schemas.openxmlformats.org/officeDocument/2006/relationships/hyperlink" Target="https://community.secop.gov.co/Public/Tendering/ContractNoticePhases/View?PPI=CO1.PPI.45024005&amp;isFromPublicArea=True&amp;isModal=False" TargetMode="External"/><Relationship Id="rId1" Type="http://schemas.openxmlformats.org/officeDocument/2006/relationships/hyperlink" Target="https://community.secop.gov.co/Public/Tendering/ContractNoticePhases/View?PPI=CO1.PPI.47019306&amp;isFromPublicArea=True&amp;isModal=False" TargetMode="External"/><Relationship Id="rId6" Type="http://schemas.openxmlformats.org/officeDocument/2006/relationships/hyperlink" Target="https://community.secop.gov.co/Public/Tendering/ContractNoticePhases/View?PPI=CO1.PPI.47720009&amp;isFromPublicArea=True&amp;isModal=False" TargetMode="External"/><Relationship Id="rId5" Type="http://schemas.openxmlformats.org/officeDocument/2006/relationships/hyperlink" Target="https://community.secop.gov.co/Public/Tendering/ContractNoticePhases/View?PPI=CO1.PPI.47566090&amp;isFromPublicArea=True&amp;isModal=False" TargetMode="External"/><Relationship Id="rId4" Type="http://schemas.openxmlformats.org/officeDocument/2006/relationships/hyperlink" Target="https://community.secop.gov.co/Public/Tendering/ContractNoticePhases/View?PPI=CO1.PPI.47309879&amp;isFromPublicArea=True&amp;isModal=Fals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secop.gov.co/Public/Tendering/ContractNoticePhases/View?PPI=CO1.PPI.47504506&amp;isFromPublicArea=True&amp;isModal=Fals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unity.secop.gov.co/Public/Tendering/ContractNoticePhases/View?PPI=CO1.PPI.46298894&amp;isFromPublicArea=True&amp;isModal=Fals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5543801&amp;isFromPublicArea=True&amp;isModal=False" TargetMode="External"/><Relationship Id="rId2" Type="http://schemas.openxmlformats.org/officeDocument/2006/relationships/hyperlink" Target="https://community.secop.gov.co/Public/Tendering/ContractNoticePhases/View?PPI=CO1.PPI.45555715&amp;isFromPublicArea=True&amp;isModal=False" TargetMode="External"/><Relationship Id="rId1" Type="http://schemas.openxmlformats.org/officeDocument/2006/relationships/hyperlink" Target="https://community.secop.gov.co/Public/Tendering/ContractNoticePhases/View?PPI=CO1.PPI.45767952&amp;isFromPublicArea=True&amp;isModal=False" TargetMode="External"/><Relationship Id="rId5" Type="http://schemas.openxmlformats.org/officeDocument/2006/relationships/hyperlink" Target="https://community.secop.gov.co/Public/Tendering/ContractNoticePhases/View?PPI=CO1.PPI.45635850&amp;isFromPublicArea=True&amp;isModal=False" TargetMode="External"/><Relationship Id="rId4" Type="http://schemas.openxmlformats.org/officeDocument/2006/relationships/hyperlink" Target="https://community.secop.gov.co/Public/Tendering/ContractNoticePhases/View?PPI=CO1.PPI.45647853&amp;isFromPublicArea=True&amp;isModal=Fals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5219898&amp;isFromPublicArea=True&amp;isModal=False" TargetMode="External"/><Relationship Id="rId2" Type="http://schemas.openxmlformats.org/officeDocument/2006/relationships/hyperlink" Target="https://community.secop.gov.co/Public/Tendering/ContractNoticePhases/View?PPI=CO1.PPI.45181386&amp;isFromPublicArea=True&amp;isModal=False" TargetMode="External"/><Relationship Id="rId1" Type="http://schemas.openxmlformats.org/officeDocument/2006/relationships/hyperlink" Target="https://community.secop.gov.co/Public/Tendering/ContractNoticePhases/View?PPI=CO1.PPI.44822655&amp;isFromPublicArea=True&amp;isModal=False" TargetMode="External"/><Relationship Id="rId5" Type="http://schemas.openxmlformats.org/officeDocument/2006/relationships/hyperlink" Target="https://community.secop.gov.co/Public/Tendering/ContractNoticePhases/View?PPI=CO1.PPI.45449641&amp;isFromPublicArea=True&amp;isModal=False" TargetMode="External"/><Relationship Id="rId4" Type="http://schemas.openxmlformats.org/officeDocument/2006/relationships/hyperlink" Target="https://community.secop.gov.co/Public/Tendering/ContractNoticePhases/View?PPI=CO1.PPI.45434702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CAAE-5935-4267-9ABA-1C6C984E21A0}">
  <dimension ref="A4:C13"/>
  <sheetViews>
    <sheetView tabSelected="1" workbookViewId="0">
      <selection activeCell="C14" sqref="C14"/>
    </sheetView>
  </sheetViews>
  <sheetFormatPr defaultColWidth="11.42578125" defaultRowHeight="15"/>
  <cols>
    <col min="1" max="1" width="35.5703125" bestFit="1" customWidth="1"/>
    <col min="2" max="2" width="13.42578125" bestFit="1" customWidth="1"/>
  </cols>
  <sheetData>
    <row r="4" spans="1:3">
      <c r="A4" s="15" t="s">
        <v>0</v>
      </c>
      <c r="B4" s="16" t="s">
        <v>1</v>
      </c>
      <c r="C4" s="16" t="s">
        <v>2</v>
      </c>
    </row>
    <row r="5" spans="1:3">
      <c r="A5" s="17" t="s">
        <v>3</v>
      </c>
      <c r="B5" s="18">
        <f>+COUNTA('Mínima Cuantía'!A:A)-1</f>
        <v>7</v>
      </c>
      <c r="C5" s="18">
        <f>+COUNTIFS('Mínima Cuantía'!H:H,"SI")</f>
        <v>7</v>
      </c>
    </row>
    <row r="6" spans="1:3">
      <c r="A6" s="17" t="s">
        <v>4</v>
      </c>
      <c r="B6" s="18">
        <f>+COUNTA('Selección Abreviada Subasta Inv'!A:A)-1</f>
        <v>2</v>
      </c>
      <c r="C6" s="18">
        <f>+COUNTIFS('Selección Abreviada Subasta Inv'!H:H,"SI")</f>
        <v>2</v>
      </c>
    </row>
    <row r="7" spans="1:3">
      <c r="A7" s="17" t="s">
        <v>5</v>
      </c>
      <c r="B7" s="18">
        <f>+COUNTA('Selección Abreviada de Menor Cu'!A:A)-1</f>
        <v>1</v>
      </c>
      <c r="C7" s="18">
        <f>+COUNTIFS('Selección Abreviada de Menor Cu'!H:H,"SI")</f>
        <v>1</v>
      </c>
    </row>
    <row r="8" spans="1:3">
      <c r="A8" s="17" t="s">
        <v>6</v>
      </c>
      <c r="B8" s="18">
        <f>+COUNTA('Concurso de Méritos'!A:A)-1</f>
        <v>0</v>
      </c>
      <c r="C8" s="18">
        <f>+COUNTIFS('Concurso de Méritos'!H:H,"SI")</f>
        <v>0</v>
      </c>
    </row>
    <row r="9" spans="1:3">
      <c r="A9" s="17" t="s">
        <v>7</v>
      </c>
      <c r="B9" s="18">
        <f>+COUNTA('Contratación Directa'!A:A)-1</f>
        <v>5</v>
      </c>
      <c r="C9" s="18">
        <f>+COUNTIFS('Contratación Directa'!H:H,"SI")</f>
        <v>5</v>
      </c>
    </row>
    <row r="10" spans="1:3">
      <c r="A10" s="17" t="s">
        <v>8</v>
      </c>
      <c r="B10" s="18">
        <f>+COUNTA('Licitación Publica'!A:A)-1</f>
        <v>0</v>
      </c>
      <c r="C10" s="18">
        <f>+COUNTIFS('Licitación Publica'!H:H,"SI")</f>
        <v>0</v>
      </c>
    </row>
    <row r="11" spans="1:3">
      <c r="A11" s="17" t="s">
        <v>9</v>
      </c>
      <c r="B11" s="18">
        <f>+COUNTA('Régimen Especial'!A:A)-1</f>
        <v>5</v>
      </c>
      <c r="C11" s="18">
        <f>+COUNTIFS('Régimen Especial'!H:H,"SI")</f>
        <v>5</v>
      </c>
    </row>
    <row r="12" spans="1:3">
      <c r="A12" s="17" t="s">
        <v>10</v>
      </c>
      <c r="B12" s="18">
        <f>+COUNTA('Decreto 092'!A:A)-1</f>
        <v>0</v>
      </c>
      <c r="C12" s="18">
        <f>+COUNTIFS('Decreto 092'!H:H,"SI")</f>
        <v>0</v>
      </c>
    </row>
    <row r="13" spans="1:3">
      <c r="A13" s="19" t="s">
        <v>11</v>
      </c>
      <c r="B13" s="20">
        <f>SUM(B5:B12)</f>
        <v>20</v>
      </c>
      <c r="C13" s="20">
        <f>SUM(C5:C12)</f>
        <v>20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A02F-DBE8-4034-86FD-682C2C6C3EB2}">
  <dimension ref="A1:I16"/>
  <sheetViews>
    <sheetView workbookViewId="0">
      <selection activeCell="C4" sqref="C4"/>
    </sheetView>
  </sheetViews>
  <sheetFormatPr defaultColWidth="11.42578125" defaultRowHeight="15"/>
  <cols>
    <col min="1" max="1" width="19.5703125" bestFit="1" customWidth="1"/>
    <col min="2" max="2" width="47" style="11" customWidth="1"/>
    <col min="3" max="3" width="15.5703125" style="12" bestFit="1" customWidth="1"/>
    <col min="4" max="4" width="10.28515625" bestFit="1" customWidth="1"/>
    <col min="5" max="5" width="20.85546875" style="13" bestFit="1" customWidth="1"/>
    <col min="6" max="6" width="42.140625" style="11" customWidth="1"/>
    <col min="7" max="7" width="53.42578125" style="11" customWidth="1"/>
    <col min="9" max="9" width="17.7109375" bestFit="1" customWidth="1"/>
  </cols>
  <sheetData>
    <row r="1" spans="1:9" ht="60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>
      <c r="A2" s="5"/>
      <c r="B2" s="6"/>
      <c r="C2" s="7"/>
      <c r="D2" s="5"/>
      <c r="E2" s="8"/>
      <c r="F2" s="9"/>
      <c r="G2" s="9"/>
      <c r="H2" s="6"/>
    </row>
    <row r="3" spans="1:9">
      <c r="A3" s="5"/>
      <c r="B3" s="6"/>
      <c r="C3" s="7"/>
      <c r="D3" s="5"/>
      <c r="E3" s="8"/>
      <c r="F3" s="9"/>
      <c r="G3" s="9"/>
      <c r="H3" s="6"/>
    </row>
    <row r="4" spans="1:9">
      <c r="A4" s="5"/>
      <c r="B4" s="6"/>
      <c r="C4" s="7"/>
      <c r="D4" s="5"/>
      <c r="E4" s="8"/>
      <c r="F4" s="9"/>
      <c r="G4" s="9"/>
      <c r="H4" s="6"/>
      <c r="I4" s="10"/>
    </row>
    <row r="5" spans="1:9">
      <c r="A5" s="5"/>
      <c r="B5" s="6"/>
      <c r="C5" s="7"/>
      <c r="D5" s="5"/>
      <c r="E5" s="8"/>
      <c r="F5" s="9"/>
      <c r="G5" s="9"/>
      <c r="H5" s="6"/>
    </row>
    <row r="6" spans="1:9">
      <c r="A6" s="5"/>
      <c r="B6" s="6"/>
      <c r="C6" s="7"/>
      <c r="D6" s="5"/>
      <c r="E6" s="8"/>
      <c r="F6" s="9"/>
      <c r="G6" s="9"/>
      <c r="H6" s="6"/>
    </row>
    <row r="7" spans="1:9">
      <c r="A7" s="5"/>
      <c r="B7" s="6"/>
      <c r="C7" s="7"/>
      <c r="D7" s="5"/>
      <c r="E7" s="8"/>
      <c r="F7" s="9"/>
      <c r="G7" s="9"/>
      <c r="H7" s="6"/>
    </row>
    <row r="8" spans="1:9">
      <c r="A8" s="5"/>
      <c r="B8" s="6"/>
      <c r="C8" s="7"/>
      <c r="D8" s="5"/>
      <c r="E8" s="8"/>
      <c r="F8" s="9"/>
      <c r="G8" s="9"/>
      <c r="H8" s="6"/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1" priority="1">
      <formula>$H2="si"</formula>
    </cfRule>
  </conditionalFormatting>
  <dataValidations count="1">
    <dataValidation type="list" allowBlank="1" showInputMessage="1" showErrorMessage="1" sqref="H2:H16" xr:uid="{FECCF6D1-F08A-4426-84A6-2CCDA100D346}">
      <formula1>"SI,NO"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705D-B47B-4D09-B2D9-460C8EF3CEB6}">
  <dimension ref="A1:I16"/>
  <sheetViews>
    <sheetView workbookViewId="0">
      <selection activeCell="A2" sqref="A2"/>
    </sheetView>
  </sheetViews>
  <sheetFormatPr defaultColWidth="11.42578125" defaultRowHeight="15"/>
  <cols>
    <col min="1" max="1" width="19.5703125" bestFit="1" customWidth="1"/>
    <col min="2" max="2" width="47" style="11" customWidth="1"/>
    <col min="3" max="3" width="15.5703125" style="12" bestFit="1" customWidth="1"/>
    <col min="4" max="4" width="10.28515625" bestFit="1" customWidth="1"/>
    <col min="5" max="5" width="20.85546875" style="13" bestFit="1" customWidth="1"/>
    <col min="6" max="6" width="42.140625" style="11" customWidth="1"/>
    <col min="7" max="7" width="53.42578125" style="11" customWidth="1"/>
    <col min="9" max="9" width="17.7109375" bestFit="1" customWidth="1"/>
  </cols>
  <sheetData>
    <row r="1" spans="1:9" ht="60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>
      <c r="A2" s="5"/>
      <c r="B2" s="6"/>
      <c r="C2" s="7"/>
      <c r="D2" s="5"/>
      <c r="E2" s="8"/>
      <c r="F2" s="9"/>
      <c r="G2" s="9"/>
      <c r="H2" s="6"/>
    </row>
    <row r="3" spans="1:9">
      <c r="A3" s="5"/>
      <c r="B3" s="6"/>
      <c r="C3" s="7"/>
      <c r="D3" s="5"/>
      <c r="E3" s="8"/>
      <c r="F3" s="9"/>
      <c r="G3" s="9"/>
      <c r="H3" s="6"/>
    </row>
    <row r="4" spans="1:9">
      <c r="A4" s="5"/>
      <c r="B4" s="6"/>
      <c r="C4" s="7"/>
      <c r="D4" s="5"/>
      <c r="E4" s="8"/>
      <c r="F4" s="9"/>
      <c r="G4" s="9"/>
      <c r="H4" s="6"/>
      <c r="I4" s="10"/>
    </row>
    <row r="5" spans="1:9">
      <c r="A5" s="5"/>
      <c r="B5" s="6"/>
      <c r="C5" s="7"/>
      <c r="D5" s="5"/>
      <c r="E5" s="8"/>
      <c r="F5" s="9"/>
      <c r="G5" s="9"/>
      <c r="H5" s="6"/>
    </row>
    <row r="6" spans="1:9">
      <c r="A6" s="5"/>
      <c r="B6" s="6"/>
      <c r="C6" s="7"/>
      <c r="D6" s="5"/>
      <c r="E6" s="8"/>
      <c r="F6" s="9"/>
      <c r="G6" s="9"/>
      <c r="H6" s="6"/>
    </row>
    <row r="7" spans="1:9">
      <c r="A7" s="5"/>
      <c r="B7" s="6"/>
      <c r="C7" s="7"/>
      <c r="D7" s="5"/>
      <c r="E7" s="8"/>
      <c r="F7" s="9"/>
      <c r="G7" s="9"/>
      <c r="H7" s="6"/>
    </row>
    <row r="8" spans="1:9">
      <c r="A8" s="5"/>
      <c r="B8" s="6"/>
      <c r="C8" s="7"/>
      <c r="D8" s="5"/>
      <c r="E8" s="8"/>
      <c r="F8" s="9"/>
      <c r="G8" s="9"/>
      <c r="H8" s="6"/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0" priority="1">
      <formula>$H2="si"</formula>
    </cfRule>
  </conditionalFormatting>
  <dataValidations count="1">
    <dataValidation type="list" allowBlank="1" showInputMessage="1" showErrorMessage="1" sqref="H2:H16" xr:uid="{FFC3339F-A0B2-4EE7-B081-71F62ED6D5D7}">
      <formula1>"SI,NO"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CDD-055E-415C-83CE-5D7BB2E62BD0}">
  <dimension ref="A1:I16"/>
  <sheetViews>
    <sheetView workbookViewId="0">
      <selection activeCell="B15" sqref="B15"/>
    </sheetView>
  </sheetViews>
  <sheetFormatPr defaultColWidth="11.42578125" defaultRowHeight="15"/>
  <cols>
    <col min="1" max="1" width="19.5703125" bestFit="1" customWidth="1"/>
    <col min="2" max="2" width="47" style="11" customWidth="1"/>
    <col min="3" max="3" width="15.5703125" style="12" bestFit="1" customWidth="1"/>
    <col min="4" max="4" width="10.28515625" bestFit="1" customWidth="1"/>
    <col min="5" max="5" width="20.85546875" style="13" bestFit="1" customWidth="1"/>
    <col min="6" max="6" width="42.140625" style="11" customWidth="1"/>
    <col min="7" max="7" width="53.42578125" style="11" customWidth="1"/>
    <col min="9" max="9" width="17.7109375" bestFit="1" customWidth="1"/>
  </cols>
  <sheetData>
    <row r="1" spans="1:9" ht="60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>
      <c r="A2" s="5"/>
      <c r="B2" s="6"/>
      <c r="C2" s="7"/>
      <c r="D2" s="5"/>
      <c r="E2" s="8"/>
      <c r="F2" s="9"/>
      <c r="G2" s="9"/>
      <c r="H2" s="6"/>
    </row>
    <row r="3" spans="1:9">
      <c r="A3" s="5"/>
      <c r="B3" s="6"/>
      <c r="C3" s="7"/>
      <c r="D3" s="5"/>
      <c r="E3" s="8"/>
      <c r="F3" s="9"/>
      <c r="G3" s="9"/>
      <c r="H3" s="6"/>
    </row>
    <row r="4" spans="1:9">
      <c r="A4" s="5"/>
      <c r="B4" s="6"/>
      <c r="C4" s="7"/>
      <c r="D4" s="5"/>
      <c r="E4" s="8"/>
      <c r="F4" s="9"/>
      <c r="G4" s="9"/>
      <c r="H4" s="6"/>
      <c r="I4" s="10"/>
    </row>
    <row r="5" spans="1:9">
      <c r="A5" s="5"/>
      <c r="B5" s="6"/>
      <c r="C5" s="7"/>
      <c r="D5" s="5"/>
      <c r="E5" s="8"/>
      <c r="F5" s="9"/>
      <c r="G5" s="9"/>
      <c r="H5" s="6"/>
    </row>
    <row r="6" spans="1:9">
      <c r="A6" s="5"/>
      <c r="B6" s="6"/>
      <c r="C6" s="7"/>
      <c r="D6" s="5"/>
      <c r="E6" s="8"/>
      <c r="F6" s="9"/>
      <c r="G6" s="9"/>
      <c r="H6" s="6"/>
    </row>
    <row r="7" spans="1:9">
      <c r="A7" s="5"/>
      <c r="B7" s="6"/>
      <c r="C7" s="7"/>
      <c r="D7" s="5"/>
      <c r="E7" s="8"/>
      <c r="F7" s="9"/>
      <c r="G7" s="9"/>
      <c r="H7" s="6"/>
    </row>
    <row r="8" spans="1:9">
      <c r="A8" s="5"/>
      <c r="B8" s="6"/>
      <c r="C8" s="7"/>
      <c r="D8" s="5"/>
      <c r="E8" s="8"/>
      <c r="F8" s="9"/>
      <c r="G8" s="9"/>
      <c r="H8" s="6"/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9" priority="1">
      <formula>$H2="si"</formula>
    </cfRule>
  </conditionalFormatting>
  <dataValidations count="1">
    <dataValidation type="list" allowBlank="1" showInputMessage="1" showErrorMessage="1" sqref="H2:H16" xr:uid="{1B07351C-0558-4FDE-821D-75EBCCED8C08}">
      <formula1>"SI,NO"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18B0-0A4F-45DE-9DCB-E5A436A5E48A}">
  <dimension ref="A1:I16"/>
  <sheetViews>
    <sheetView workbookViewId="0">
      <selection activeCell="B2" sqref="B2"/>
    </sheetView>
  </sheetViews>
  <sheetFormatPr defaultColWidth="11.42578125" defaultRowHeight="15"/>
  <cols>
    <col min="1" max="1" width="19.5703125" bestFit="1" customWidth="1"/>
    <col min="2" max="2" width="47" style="11" customWidth="1"/>
    <col min="3" max="3" width="15.5703125" style="12" bestFit="1" customWidth="1"/>
    <col min="4" max="4" width="10.28515625" bestFit="1" customWidth="1"/>
    <col min="5" max="5" width="20.85546875" style="13" bestFit="1" customWidth="1"/>
    <col min="6" max="6" width="42.140625" style="11" customWidth="1"/>
    <col min="7" max="7" width="53.42578125" style="11" customWidth="1"/>
    <col min="9" max="9" width="17.7109375" bestFit="1" customWidth="1"/>
  </cols>
  <sheetData>
    <row r="1" spans="1:9" ht="60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 ht="60.75">
      <c r="A2" s="5" t="s">
        <v>20</v>
      </c>
      <c r="B2" s="6" t="s">
        <v>21</v>
      </c>
      <c r="C2" s="7" t="s">
        <v>22</v>
      </c>
      <c r="D2" s="5" t="s">
        <v>23</v>
      </c>
      <c r="E2" s="8">
        <v>46042</v>
      </c>
      <c r="F2" s="14" t="s">
        <v>24</v>
      </c>
      <c r="G2" s="9"/>
      <c r="H2" s="6" t="s">
        <v>25</v>
      </c>
    </row>
    <row r="3" spans="1:9" ht="76.5">
      <c r="A3" s="5" t="s">
        <v>26</v>
      </c>
      <c r="B3" s="6" t="s">
        <v>27</v>
      </c>
      <c r="C3" s="7">
        <v>41825956</v>
      </c>
      <c r="D3" s="5" t="s">
        <v>23</v>
      </c>
      <c r="E3" s="8">
        <v>46128</v>
      </c>
      <c r="F3" s="14" t="s">
        <v>28</v>
      </c>
      <c r="G3" s="9"/>
      <c r="H3" s="6" t="s">
        <v>25</v>
      </c>
    </row>
    <row r="4" spans="1:9" ht="60.75">
      <c r="A4" s="5" t="s">
        <v>29</v>
      </c>
      <c r="B4" s="6" t="s">
        <v>30</v>
      </c>
      <c r="C4" s="7">
        <v>46000000</v>
      </c>
      <c r="D4" s="5" t="s">
        <v>23</v>
      </c>
      <c r="E4" s="8">
        <v>46156</v>
      </c>
      <c r="F4" s="14" t="s">
        <v>31</v>
      </c>
      <c r="G4" s="9"/>
      <c r="H4" s="6" t="s">
        <v>25</v>
      </c>
      <c r="I4" s="10"/>
    </row>
    <row r="5" spans="1:9" ht="60.75">
      <c r="A5" s="5" t="s">
        <v>32</v>
      </c>
      <c r="B5" s="6" t="s">
        <v>33</v>
      </c>
      <c r="C5" s="7">
        <v>71455800</v>
      </c>
      <c r="D5" s="5" t="s">
        <v>23</v>
      </c>
      <c r="E5" s="8">
        <v>46146</v>
      </c>
      <c r="F5" s="14" t="s">
        <v>34</v>
      </c>
      <c r="G5" s="9"/>
      <c r="H5" s="6" t="s">
        <v>25</v>
      </c>
    </row>
    <row r="6" spans="1:9" ht="76.5">
      <c r="A6" s="5" t="s">
        <v>35</v>
      </c>
      <c r="B6" s="6" t="s">
        <v>36</v>
      </c>
      <c r="C6" s="7">
        <v>68055408</v>
      </c>
      <c r="D6" s="5" t="s">
        <v>23</v>
      </c>
      <c r="E6" s="8">
        <v>46155</v>
      </c>
      <c r="F6" s="14" t="s">
        <v>37</v>
      </c>
      <c r="G6" s="9"/>
      <c r="H6" s="6" t="s">
        <v>25</v>
      </c>
    </row>
    <row r="7" spans="1:9" ht="76.5">
      <c r="A7" s="5" t="s">
        <v>38</v>
      </c>
      <c r="B7" s="6" t="s">
        <v>39</v>
      </c>
      <c r="C7" s="7">
        <v>1632678</v>
      </c>
      <c r="D7" s="5" t="s">
        <v>23</v>
      </c>
      <c r="E7" s="8">
        <v>46163</v>
      </c>
      <c r="F7" s="14" t="s">
        <v>40</v>
      </c>
      <c r="G7" s="9"/>
      <c r="H7" s="6" t="s">
        <v>25</v>
      </c>
    </row>
    <row r="8" spans="1:9" ht="60.75">
      <c r="A8" s="5" t="s">
        <v>41</v>
      </c>
      <c r="B8" s="6" t="s">
        <v>42</v>
      </c>
      <c r="C8" s="7">
        <v>13271008</v>
      </c>
      <c r="D8" s="5" t="s">
        <v>23</v>
      </c>
      <c r="E8" s="8">
        <v>46170</v>
      </c>
      <c r="F8" s="14" t="s">
        <v>43</v>
      </c>
      <c r="G8" s="9"/>
      <c r="H8" s="6" t="s">
        <v>25</v>
      </c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8" priority="1">
      <formula>$H2="si"</formula>
    </cfRule>
  </conditionalFormatting>
  <dataValidations count="1">
    <dataValidation type="list" allowBlank="1" showInputMessage="1" showErrorMessage="1" sqref="H2:H16" xr:uid="{2EA6779E-ED92-48E9-A17A-F702AF8FC61A}">
      <formula1>"SI,NO"</formula1>
    </dataValidation>
  </dataValidations>
  <hyperlinks>
    <hyperlink ref="F3" r:id="rId1" xr:uid="{89AEE5CC-29EC-4D2E-B6DD-50DA5C604F70}"/>
    <hyperlink ref="F2" r:id="rId2" xr:uid="{758C4F7D-9050-4D9A-800B-7912DA345A27}"/>
    <hyperlink ref="F4" r:id="rId3" xr:uid="{66EC5C71-5120-4F11-A68B-FC431F1BBD45}"/>
    <hyperlink ref="F5" r:id="rId4" xr:uid="{0DEEC5B6-3936-4568-AB29-B857A432A412}"/>
    <hyperlink ref="F6" r:id="rId5" xr:uid="{5FAC6F2D-5E79-4ABA-82DA-6C3D74F2567F}"/>
    <hyperlink ref="F7" r:id="rId6" xr:uid="{7727FB56-3094-4A73-BB50-1B511DB8586B}"/>
    <hyperlink ref="F8" r:id="rId7" xr:uid="{FC382056-0D33-4E78-98F8-5B8E85378E5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8D5C-47C5-44D7-86C7-4C84A8FF5F69}">
  <dimension ref="A1:I16"/>
  <sheetViews>
    <sheetView workbookViewId="0">
      <selection activeCell="A4" sqref="A4"/>
    </sheetView>
  </sheetViews>
  <sheetFormatPr defaultColWidth="11.42578125" defaultRowHeight="15"/>
  <cols>
    <col min="1" max="1" width="19.5703125" bestFit="1" customWidth="1"/>
    <col min="2" max="2" width="47" style="11" customWidth="1"/>
    <col min="3" max="3" width="15.5703125" style="12" bestFit="1" customWidth="1"/>
    <col min="4" max="4" width="10.28515625" bestFit="1" customWidth="1"/>
    <col min="5" max="5" width="20.85546875" style="13" bestFit="1" customWidth="1"/>
    <col min="6" max="6" width="42.140625" style="11" customWidth="1"/>
    <col min="7" max="7" width="53.42578125" style="11" customWidth="1"/>
    <col min="9" max="9" width="17.7109375" bestFit="1" customWidth="1"/>
  </cols>
  <sheetData>
    <row r="1" spans="1:9" ht="60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 ht="75">
      <c r="A2" s="5" t="s">
        <v>44</v>
      </c>
      <c r="B2" s="6" t="s">
        <v>45</v>
      </c>
      <c r="C2" s="7" t="s">
        <v>46</v>
      </c>
      <c r="D2" s="5" t="s">
        <v>23</v>
      </c>
      <c r="E2" s="8">
        <v>46090</v>
      </c>
      <c r="F2" s="9" t="s">
        <v>47</v>
      </c>
      <c r="G2" s="9"/>
      <c r="H2" s="6" t="s">
        <v>25</v>
      </c>
    </row>
    <row r="3" spans="1:9" ht="60.75">
      <c r="A3" s="5" t="s">
        <v>48</v>
      </c>
      <c r="B3" s="6" t="s">
        <v>49</v>
      </c>
      <c r="C3" s="7">
        <v>103964000</v>
      </c>
      <c r="D3" s="5" t="s">
        <v>23</v>
      </c>
      <c r="E3" s="8">
        <v>46167</v>
      </c>
      <c r="F3" s="14" t="s">
        <v>50</v>
      </c>
      <c r="G3" s="9"/>
      <c r="H3" s="6" t="s">
        <v>25</v>
      </c>
    </row>
    <row r="4" spans="1:9">
      <c r="A4" s="5"/>
      <c r="B4" s="6"/>
      <c r="C4" s="7"/>
      <c r="D4" s="5"/>
      <c r="E4" s="8"/>
      <c r="F4" s="9"/>
      <c r="G4" s="9"/>
      <c r="H4" s="6"/>
      <c r="I4" s="10"/>
    </row>
    <row r="5" spans="1:9">
      <c r="A5" s="5"/>
      <c r="B5" s="6"/>
      <c r="C5" s="7"/>
      <c r="D5" s="5"/>
      <c r="E5" s="8"/>
      <c r="F5" s="9"/>
      <c r="G5" s="9"/>
      <c r="H5" s="6"/>
    </row>
    <row r="6" spans="1:9">
      <c r="A6" s="5"/>
      <c r="B6" s="6"/>
      <c r="C6" s="7"/>
      <c r="D6" s="5"/>
      <c r="E6" s="8"/>
      <c r="F6" s="9"/>
      <c r="G6" s="9"/>
      <c r="H6" s="6"/>
    </row>
    <row r="7" spans="1:9">
      <c r="A7" s="5"/>
      <c r="B7" s="6"/>
      <c r="C7" s="7"/>
      <c r="D7" s="5"/>
      <c r="E7" s="8"/>
      <c r="F7" s="9"/>
      <c r="G7" s="9"/>
      <c r="H7" s="6"/>
    </row>
    <row r="8" spans="1:9">
      <c r="A8" s="5"/>
      <c r="B8" s="6"/>
      <c r="C8" s="7"/>
      <c r="D8" s="5"/>
      <c r="E8" s="8"/>
      <c r="F8" s="9"/>
      <c r="G8" s="9"/>
      <c r="H8" s="6"/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7" priority="1">
      <formula>$H2="si"</formula>
    </cfRule>
  </conditionalFormatting>
  <dataValidations count="1">
    <dataValidation type="list" allowBlank="1" showInputMessage="1" showErrorMessage="1" sqref="H2:H16" xr:uid="{5CD5827F-362E-4FC3-9AC0-2723F9EC30CF}">
      <formula1>"SI,NO"</formula1>
    </dataValidation>
  </dataValidations>
  <hyperlinks>
    <hyperlink ref="F3" r:id="rId1" xr:uid="{A774EA9E-CE3B-4EB3-B733-00EEC5350F9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95B4-2153-4A34-B8BA-33AB36C4BEB1}">
  <dimension ref="A1:I16"/>
  <sheetViews>
    <sheetView workbookViewId="0">
      <selection activeCell="A3" sqref="A3"/>
    </sheetView>
  </sheetViews>
  <sheetFormatPr defaultColWidth="11.42578125" defaultRowHeight="15"/>
  <cols>
    <col min="1" max="1" width="19.5703125" bestFit="1" customWidth="1"/>
    <col min="2" max="2" width="47" style="11" customWidth="1"/>
    <col min="3" max="3" width="15.5703125" style="12" bestFit="1" customWidth="1"/>
    <col min="4" max="4" width="10.28515625" bestFit="1" customWidth="1"/>
    <col min="5" max="5" width="20.85546875" style="13" bestFit="1" customWidth="1"/>
    <col min="6" max="6" width="42.140625" style="11" customWidth="1"/>
    <col min="7" max="7" width="53.42578125" style="11" customWidth="1"/>
    <col min="9" max="9" width="17.7109375" bestFit="1" customWidth="1"/>
  </cols>
  <sheetData>
    <row r="1" spans="1:9" ht="60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 ht="60.75">
      <c r="A2" s="5" t="s">
        <v>51</v>
      </c>
      <c r="B2" s="6" t="s">
        <v>52</v>
      </c>
      <c r="C2" s="7">
        <v>1243100353</v>
      </c>
      <c r="D2" s="5" t="s">
        <v>23</v>
      </c>
      <c r="E2" s="8">
        <v>46101</v>
      </c>
      <c r="F2" s="14" t="s">
        <v>53</v>
      </c>
      <c r="G2" s="9"/>
      <c r="H2" s="6" t="s">
        <v>25</v>
      </c>
    </row>
    <row r="3" spans="1:9">
      <c r="A3" s="5"/>
      <c r="B3" s="6"/>
      <c r="C3" s="7"/>
      <c r="D3" s="5"/>
      <c r="E3" s="8"/>
      <c r="F3" s="9"/>
      <c r="G3" s="9"/>
      <c r="H3" s="6"/>
    </row>
    <row r="4" spans="1:9">
      <c r="A4" s="5"/>
      <c r="B4" s="6"/>
      <c r="C4" s="7"/>
      <c r="D4" s="5"/>
      <c r="E4" s="8"/>
      <c r="F4" s="9"/>
      <c r="G4" s="9"/>
      <c r="H4" s="6"/>
      <c r="I4" s="10"/>
    </row>
    <row r="5" spans="1:9">
      <c r="A5" s="5"/>
      <c r="B5" s="6"/>
      <c r="C5" s="7"/>
      <c r="D5" s="5"/>
      <c r="E5" s="8"/>
      <c r="F5" s="9"/>
      <c r="G5" s="9"/>
      <c r="H5" s="6"/>
    </row>
    <row r="6" spans="1:9">
      <c r="A6" s="5"/>
      <c r="B6" s="6"/>
      <c r="C6" s="7"/>
      <c r="D6" s="5"/>
      <c r="E6" s="8"/>
      <c r="F6" s="9"/>
      <c r="G6" s="9"/>
      <c r="H6" s="6"/>
    </row>
    <row r="7" spans="1:9">
      <c r="A7" s="5"/>
      <c r="B7" s="6"/>
      <c r="C7" s="7"/>
      <c r="D7" s="5"/>
      <c r="E7" s="8"/>
      <c r="F7" s="9"/>
      <c r="G7" s="9"/>
      <c r="H7" s="6"/>
    </row>
    <row r="8" spans="1:9">
      <c r="A8" s="5"/>
      <c r="B8" s="6"/>
      <c r="C8" s="7"/>
      <c r="D8" s="5"/>
      <c r="E8" s="8"/>
      <c r="F8" s="9"/>
      <c r="G8" s="9"/>
      <c r="H8" s="6"/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6" priority="1">
      <formula>$H2="si"</formula>
    </cfRule>
  </conditionalFormatting>
  <dataValidations count="1">
    <dataValidation type="list" allowBlank="1" showInputMessage="1" showErrorMessage="1" sqref="H2:H16" xr:uid="{BC12F46F-296B-4B3B-9BC8-9750070244A7}">
      <formula1>"SI,NO"</formula1>
    </dataValidation>
  </dataValidations>
  <hyperlinks>
    <hyperlink ref="F2" r:id="rId1" xr:uid="{991DD797-1166-4841-8280-4FD43922F76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252A-C7CF-4C76-A762-256731F5F9CA}">
  <dimension ref="A1:I16"/>
  <sheetViews>
    <sheetView workbookViewId="0">
      <selection activeCell="D13" sqref="D13"/>
    </sheetView>
  </sheetViews>
  <sheetFormatPr defaultColWidth="11.42578125" defaultRowHeight="15"/>
  <cols>
    <col min="1" max="1" width="19.5703125" bestFit="1" customWidth="1"/>
    <col min="2" max="2" width="47" style="11" customWidth="1"/>
    <col min="3" max="3" width="15.5703125" style="12" bestFit="1" customWidth="1"/>
    <col min="4" max="4" width="10.28515625" bestFit="1" customWidth="1"/>
    <col min="5" max="5" width="20.85546875" style="13" bestFit="1" customWidth="1"/>
    <col min="6" max="6" width="42.140625" style="11" customWidth="1"/>
    <col min="7" max="7" width="53.42578125" style="11" customWidth="1"/>
    <col min="9" max="9" width="17.7109375" bestFit="1" customWidth="1"/>
  </cols>
  <sheetData>
    <row r="1" spans="1:9" ht="60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>
      <c r="A2" s="5"/>
      <c r="B2" s="6"/>
      <c r="C2" s="7"/>
      <c r="D2" s="5"/>
      <c r="E2" s="8"/>
      <c r="F2" s="9"/>
      <c r="G2" s="9"/>
      <c r="H2" s="6" t="s">
        <v>54</v>
      </c>
    </row>
    <row r="3" spans="1:9">
      <c r="A3" s="5"/>
      <c r="B3" s="6"/>
      <c r="C3" s="7"/>
      <c r="D3" s="5"/>
      <c r="E3" s="8"/>
      <c r="F3" s="9"/>
      <c r="G3" s="9"/>
      <c r="H3" s="6"/>
    </row>
    <row r="4" spans="1:9">
      <c r="A4" s="5"/>
      <c r="B4" s="6"/>
      <c r="C4" s="7"/>
      <c r="D4" s="5"/>
      <c r="E4" s="8"/>
      <c r="F4" s="9"/>
      <c r="G4" s="9"/>
      <c r="H4" s="6"/>
      <c r="I4" s="10"/>
    </row>
    <row r="5" spans="1:9">
      <c r="A5" s="5"/>
      <c r="B5" s="6"/>
      <c r="C5" s="7"/>
      <c r="D5" s="5"/>
      <c r="E5" s="8"/>
      <c r="F5" s="9"/>
      <c r="G5" s="9"/>
      <c r="H5" s="6"/>
    </row>
    <row r="6" spans="1:9">
      <c r="A6" s="5"/>
      <c r="B6" s="6"/>
      <c r="C6" s="7"/>
      <c r="D6" s="5"/>
      <c r="E6" s="8"/>
      <c r="F6" s="9"/>
      <c r="G6" s="9"/>
      <c r="H6" s="6"/>
    </row>
    <row r="7" spans="1:9">
      <c r="A7" s="5"/>
      <c r="B7" s="6"/>
      <c r="C7" s="7"/>
      <c r="D7" s="5"/>
      <c r="E7" s="8"/>
      <c r="F7" s="9"/>
      <c r="G7" s="9"/>
      <c r="H7" s="6"/>
    </row>
    <row r="8" spans="1:9">
      <c r="A8" s="5"/>
      <c r="B8" s="6"/>
      <c r="C8" s="7"/>
      <c r="D8" s="5"/>
      <c r="E8" s="8"/>
      <c r="F8" s="9"/>
      <c r="G8" s="9"/>
      <c r="H8" s="6"/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5" priority="1">
      <formula>$H2="si"</formula>
    </cfRule>
  </conditionalFormatting>
  <dataValidations count="1">
    <dataValidation type="list" allowBlank="1" showInputMessage="1" showErrorMessage="1" sqref="H2:H16" xr:uid="{99E92872-CCBD-4D26-A533-9F424F2F4694}">
      <formula1>"SI,NO"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1B24-0388-4B9D-80E6-543F577F5B0C}">
  <dimension ref="A1:I16"/>
  <sheetViews>
    <sheetView topLeftCell="A3" workbookViewId="0">
      <selection activeCell="G6" sqref="G6"/>
    </sheetView>
  </sheetViews>
  <sheetFormatPr defaultRowHeight="15"/>
  <cols>
    <col min="1" max="1" width="17.5703125" customWidth="1"/>
    <col min="2" max="2" width="46.5703125" customWidth="1"/>
    <col min="3" max="3" width="22.28515625" customWidth="1"/>
    <col min="4" max="4" width="13.28515625" customWidth="1"/>
    <col min="5" max="5" width="19.85546875" customWidth="1"/>
    <col min="6" max="6" width="37.28515625" customWidth="1"/>
    <col min="7" max="7" width="37.42578125" customWidth="1"/>
    <col min="8" max="8" width="15" customWidth="1"/>
  </cols>
  <sheetData>
    <row r="1" spans="1:9" ht="60.75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 ht="121.5">
      <c r="A2" s="5" t="s">
        <v>55</v>
      </c>
      <c r="B2" s="6" t="s">
        <v>56</v>
      </c>
      <c r="C2" s="7">
        <v>1949999998</v>
      </c>
      <c r="D2" s="5" t="s">
        <v>23</v>
      </c>
      <c r="E2" s="8">
        <v>46052</v>
      </c>
      <c r="F2" s="14" t="s">
        <v>57</v>
      </c>
      <c r="G2" s="9"/>
      <c r="H2" s="6" t="s">
        <v>25</v>
      </c>
    </row>
    <row r="3" spans="1:9" ht="76.5">
      <c r="A3" s="5" t="s">
        <v>58</v>
      </c>
      <c r="B3" s="6" t="s">
        <v>59</v>
      </c>
      <c r="C3" s="7">
        <v>398635508</v>
      </c>
      <c r="D3" s="5" t="s">
        <v>23</v>
      </c>
      <c r="E3" s="8">
        <v>46051</v>
      </c>
      <c r="F3" s="14" t="s">
        <v>60</v>
      </c>
      <c r="G3" s="9"/>
      <c r="H3" s="6" t="s">
        <v>25</v>
      </c>
    </row>
    <row r="4" spans="1:9" ht="167.25">
      <c r="A4" s="5" t="s">
        <v>61</v>
      </c>
      <c r="B4" s="6" t="s">
        <v>62</v>
      </c>
      <c r="C4" s="7">
        <v>1150000000</v>
      </c>
      <c r="D4" s="5" t="s">
        <v>23</v>
      </c>
      <c r="E4" s="8">
        <v>46051</v>
      </c>
      <c r="F4" s="14" t="s">
        <v>63</v>
      </c>
      <c r="G4" s="9"/>
      <c r="H4" s="6" t="s">
        <v>25</v>
      </c>
      <c r="I4" s="10"/>
    </row>
    <row r="5" spans="1:9" ht="137.25">
      <c r="A5" s="5" t="s">
        <v>64</v>
      </c>
      <c r="B5" s="6" t="s">
        <v>65</v>
      </c>
      <c r="C5" s="7">
        <v>7981206377</v>
      </c>
      <c r="D5" s="8" t="s">
        <v>23</v>
      </c>
      <c r="E5" s="8">
        <v>46051</v>
      </c>
      <c r="F5" s="14" t="s">
        <v>66</v>
      </c>
      <c r="G5" s="9"/>
      <c r="H5" s="6" t="s">
        <v>25</v>
      </c>
    </row>
    <row r="6" spans="1:9" ht="60.75">
      <c r="A6" s="5" t="s">
        <v>67</v>
      </c>
      <c r="B6" s="6" t="s">
        <v>68</v>
      </c>
      <c r="C6" s="7">
        <v>5018299</v>
      </c>
      <c r="D6" s="5" t="s">
        <v>23</v>
      </c>
      <c r="E6" s="8">
        <v>46051</v>
      </c>
      <c r="F6" s="14" t="s">
        <v>69</v>
      </c>
      <c r="G6" s="9"/>
      <c r="H6" s="6" t="s">
        <v>25</v>
      </c>
    </row>
    <row r="7" spans="1:9">
      <c r="A7" s="5"/>
      <c r="B7" s="6"/>
      <c r="C7" s="7"/>
      <c r="D7" s="5"/>
      <c r="E7" s="8"/>
      <c r="F7" s="9"/>
      <c r="G7" s="9"/>
      <c r="H7" s="6"/>
    </row>
    <row r="8" spans="1:9">
      <c r="A8" s="5"/>
      <c r="B8" s="6"/>
      <c r="C8" s="7"/>
      <c r="D8" s="5"/>
      <c r="E8" s="8"/>
      <c r="F8" s="9"/>
      <c r="G8" s="9"/>
      <c r="H8" s="6"/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4" priority="1">
      <formula>$H2="si"</formula>
    </cfRule>
  </conditionalFormatting>
  <dataValidations count="1">
    <dataValidation type="list" allowBlank="1" showInputMessage="1" showErrorMessage="1" sqref="H2:H16" xr:uid="{932A3DE4-7914-4191-A53E-BECA565A7906}">
      <formula1>"SI,NO"</formula1>
    </dataValidation>
  </dataValidations>
  <hyperlinks>
    <hyperlink ref="F2" r:id="rId1" xr:uid="{9A105E90-0F35-49E0-97BC-87EB7C2390CB}"/>
    <hyperlink ref="F3" r:id="rId2" xr:uid="{A2F85081-C87D-469B-A089-F09248F03F4B}"/>
    <hyperlink ref="F4" r:id="rId3" xr:uid="{2610523F-ED9A-4CDF-BFCF-F5B2CED37AEE}"/>
    <hyperlink ref="F5" r:id="rId4" xr:uid="{E811267C-1BDA-4ADD-86C4-D78182FDA140}"/>
    <hyperlink ref="F6" r:id="rId5" xr:uid="{3B516875-2A55-45AF-AF42-199E4D85CCE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AEAE-CFF7-436C-A76F-3FF6B84AD580}">
  <dimension ref="A1:I16"/>
  <sheetViews>
    <sheetView workbookViewId="0">
      <selection activeCell="E13" sqref="E13"/>
    </sheetView>
  </sheetViews>
  <sheetFormatPr defaultColWidth="11.42578125" defaultRowHeight="15"/>
  <cols>
    <col min="1" max="1" width="19.5703125" bestFit="1" customWidth="1"/>
    <col min="2" max="2" width="47" style="11" customWidth="1"/>
    <col min="3" max="3" width="15.5703125" style="12" bestFit="1" customWidth="1"/>
    <col min="4" max="4" width="10.28515625" bestFit="1" customWidth="1"/>
    <col min="5" max="5" width="20.85546875" style="13" bestFit="1" customWidth="1"/>
    <col min="6" max="6" width="42.140625" style="11" customWidth="1"/>
    <col min="7" max="7" width="53.42578125" style="11" customWidth="1"/>
    <col min="9" max="9" width="17.7109375" bestFit="1" customWidth="1"/>
  </cols>
  <sheetData>
    <row r="1" spans="1:9" ht="60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>
      <c r="A2" s="5"/>
      <c r="B2" s="6"/>
      <c r="C2" s="7"/>
      <c r="D2" s="5"/>
      <c r="E2" s="8"/>
      <c r="F2" s="9"/>
      <c r="G2" s="9"/>
      <c r="H2" s="6"/>
    </row>
    <row r="3" spans="1:9">
      <c r="A3" s="5"/>
      <c r="B3" s="6"/>
      <c r="C3" s="7"/>
      <c r="D3" s="5"/>
      <c r="E3" s="8"/>
      <c r="F3" s="9"/>
      <c r="G3" s="9"/>
      <c r="H3" s="6"/>
    </row>
    <row r="4" spans="1:9">
      <c r="A4" s="5"/>
      <c r="B4" s="6"/>
      <c r="C4" s="7"/>
      <c r="D4" s="5"/>
      <c r="E4" s="8"/>
      <c r="F4" s="9"/>
      <c r="G4" s="9"/>
      <c r="H4" s="6"/>
      <c r="I4" s="10"/>
    </row>
    <row r="5" spans="1:9">
      <c r="A5" s="5"/>
      <c r="B5" s="6"/>
      <c r="C5" s="7"/>
      <c r="D5" s="5"/>
      <c r="E5" s="8"/>
      <c r="F5" s="9"/>
      <c r="G5" s="9"/>
      <c r="H5" s="6"/>
    </row>
    <row r="6" spans="1:9">
      <c r="A6" s="5"/>
      <c r="B6" s="6"/>
      <c r="C6" s="7"/>
      <c r="D6" s="5"/>
      <c r="E6" s="8"/>
      <c r="F6" s="9"/>
      <c r="G6" s="9"/>
      <c r="H6" s="6"/>
    </row>
    <row r="7" spans="1:9">
      <c r="A7" s="5"/>
      <c r="B7" s="6"/>
      <c r="C7" s="7"/>
      <c r="D7" s="5"/>
      <c r="E7" s="8"/>
      <c r="F7" s="9"/>
      <c r="G7" s="9"/>
      <c r="H7" s="6"/>
    </row>
    <row r="8" spans="1:9">
      <c r="A8" s="5"/>
      <c r="B8" s="6"/>
      <c r="C8" s="7"/>
      <c r="D8" s="5"/>
      <c r="E8" s="8"/>
      <c r="F8" s="9"/>
      <c r="G8" s="9"/>
      <c r="H8" s="6"/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3" priority="1">
      <formula>$H2="si"</formula>
    </cfRule>
  </conditionalFormatting>
  <dataValidations count="1">
    <dataValidation type="list" allowBlank="1" showInputMessage="1" showErrorMessage="1" sqref="H2:H16" xr:uid="{B0E16EDF-40FA-4FCA-952C-DAAE1B8EBE9E}">
      <formula1>"SI,NO"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B7E0-9A43-43B4-9CF9-C59FAB7AD00D}">
  <dimension ref="A1:I16"/>
  <sheetViews>
    <sheetView topLeftCell="A4" workbookViewId="0">
      <selection activeCell="G6" sqref="G6"/>
    </sheetView>
  </sheetViews>
  <sheetFormatPr defaultColWidth="11.42578125" defaultRowHeight="15"/>
  <cols>
    <col min="1" max="1" width="19.5703125" bestFit="1" customWidth="1"/>
    <col min="2" max="2" width="47" style="11" customWidth="1"/>
    <col min="3" max="3" width="15.5703125" style="12" bestFit="1" customWidth="1"/>
    <col min="4" max="4" width="10.28515625" bestFit="1" customWidth="1"/>
    <col min="5" max="5" width="20.85546875" style="13" bestFit="1" customWidth="1"/>
    <col min="6" max="6" width="42.140625" style="11" customWidth="1"/>
    <col min="7" max="7" width="53.42578125" style="11" customWidth="1"/>
    <col min="9" max="9" width="17.7109375" bestFit="1" customWidth="1"/>
  </cols>
  <sheetData>
    <row r="1" spans="1:9" ht="60">
      <c r="A1" s="1" t="s">
        <v>12</v>
      </c>
      <c r="B1" s="2" t="s">
        <v>13</v>
      </c>
      <c r="C1" s="3" t="s">
        <v>14</v>
      </c>
      <c r="D1" s="1" t="s">
        <v>15</v>
      </c>
      <c r="E1" s="4" t="s">
        <v>16</v>
      </c>
      <c r="F1" s="2" t="s">
        <v>17</v>
      </c>
      <c r="G1" s="2" t="s">
        <v>18</v>
      </c>
      <c r="H1" s="2" t="s">
        <v>19</v>
      </c>
    </row>
    <row r="2" spans="1:9" ht="152.25">
      <c r="A2" s="5" t="s">
        <v>70</v>
      </c>
      <c r="B2" s="6" t="s">
        <v>71</v>
      </c>
      <c r="C2" s="7">
        <v>69766905</v>
      </c>
      <c r="D2" s="5" t="s">
        <v>23</v>
      </c>
      <c r="E2" s="8">
        <v>46028</v>
      </c>
      <c r="F2" s="14" t="s">
        <v>72</v>
      </c>
      <c r="G2" s="9"/>
      <c r="H2" s="6" t="s">
        <v>25</v>
      </c>
    </row>
    <row r="3" spans="1:9" ht="152.25">
      <c r="A3" s="5" t="s">
        <v>73</v>
      </c>
      <c r="B3" s="6" t="s">
        <v>74</v>
      </c>
      <c r="C3" s="7">
        <v>84983520</v>
      </c>
      <c r="D3" s="5" t="s">
        <v>23</v>
      </c>
      <c r="E3" s="8">
        <v>46045</v>
      </c>
      <c r="F3" s="14" t="s">
        <v>75</v>
      </c>
      <c r="G3" s="9"/>
      <c r="H3" s="6" t="s">
        <v>25</v>
      </c>
    </row>
    <row r="4" spans="1:9" ht="152.25">
      <c r="A4" s="5" t="s">
        <v>76</v>
      </c>
      <c r="B4" s="6" t="s">
        <v>77</v>
      </c>
      <c r="C4" s="7">
        <v>69766905</v>
      </c>
      <c r="D4" s="5" t="s">
        <v>23</v>
      </c>
      <c r="E4" s="8">
        <v>46045</v>
      </c>
      <c r="F4" s="14" t="s">
        <v>78</v>
      </c>
      <c r="G4" s="9"/>
      <c r="H4" s="6" t="s">
        <v>25</v>
      </c>
      <c r="I4" s="10"/>
    </row>
    <row r="5" spans="1:9" ht="152.25">
      <c r="A5" s="5" t="s">
        <v>79</v>
      </c>
      <c r="B5" s="6" t="s">
        <v>80</v>
      </c>
      <c r="C5" s="7">
        <v>69766905</v>
      </c>
      <c r="D5" s="5" t="s">
        <v>23</v>
      </c>
      <c r="E5" s="8">
        <v>46048</v>
      </c>
      <c r="F5" s="14" t="s">
        <v>81</v>
      </c>
      <c r="G5" s="9"/>
      <c r="H5" s="6" t="s">
        <v>25</v>
      </c>
    </row>
    <row r="6" spans="1:9" ht="167.25">
      <c r="A6" s="5" t="s">
        <v>82</v>
      </c>
      <c r="B6" s="6" t="s">
        <v>83</v>
      </c>
      <c r="C6" s="7">
        <v>69766905</v>
      </c>
      <c r="D6" s="5" t="s">
        <v>23</v>
      </c>
      <c r="E6" s="8">
        <v>46049</v>
      </c>
      <c r="F6" s="14" t="s">
        <v>84</v>
      </c>
      <c r="G6" s="9"/>
      <c r="H6" s="6" t="s">
        <v>25</v>
      </c>
    </row>
    <row r="7" spans="1:9">
      <c r="A7" s="5"/>
      <c r="B7" s="6"/>
      <c r="C7" s="7"/>
      <c r="D7" s="5"/>
      <c r="E7" s="8"/>
      <c r="F7" s="9"/>
      <c r="G7" s="9"/>
      <c r="H7" s="6"/>
    </row>
    <row r="8" spans="1:9">
      <c r="A8" s="5"/>
      <c r="B8" s="6"/>
      <c r="C8" s="7"/>
      <c r="D8" s="5"/>
      <c r="E8" s="8"/>
      <c r="F8" s="9"/>
      <c r="G8" s="9"/>
      <c r="H8" s="6"/>
    </row>
    <row r="9" spans="1:9">
      <c r="A9" s="5"/>
      <c r="B9" s="6"/>
      <c r="C9" s="7"/>
      <c r="D9" s="5"/>
      <c r="E9" s="8"/>
      <c r="F9" s="9"/>
      <c r="G9" s="9"/>
      <c r="H9" s="6"/>
    </row>
    <row r="10" spans="1:9">
      <c r="A10" s="5"/>
      <c r="B10" s="6"/>
      <c r="C10" s="7"/>
      <c r="D10" s="5"/>
      <c r="E10" s="8"/>
      <c r="F10" s="9"/>
      <c r="G10" s="9"/>
      <c r="H10" s="6"/>
    </row>
    <row r="11" spans="1:9">
      <c r="A11" s="5"/>
      <c r="B11" s="6"/>
      <c r="C11" s="7"/>
      <c r="D11" s="5"/>
      <c r="E11" s="8"/>
      <c r="F11" s="9"/>
      <c r="G11" s="9"/>
      <c r="H11" s="6"/>
    </row>
    <row r="12" spans="1:9">
      <c r="A12" s="5"/>
      <c r="B12" s="6"/>
      <c r="C12" s="7"/>
      <c r="D12" s="5"/>
      <c r="E12" s="8"/>
      <c r="F12" s="9"/>
      <c r="G12" s="9"/>
      <c r="H12" s="6"/>
    </row>
    <row r="13" spans="1:9">
      <c r="A13" s="5"/>
      <c r="B13" s="6"/>
      <c r="C13" s="7"/>
      <c r="D13" s="5"/>
      <c r="E13" s="8"/>
      <c r="F13" s="9"/>
      <c r="G13" s="9"/>
      <c r="H13" s="6"/>
    </row>
    <row r="14" spans="1:9">
      <c r="A14" s="5"/>
      <c r="B14" s="6"/>
      <c r="C14" s="7"/>
      <c r="D14" s="5"/>
      <c r="E14" s="8"/>
      <c r="F14" s="9"/>
      <c r="G14" s="9"/>
      <c r="H14" s="6"/>
    </row>
    <row r="15" spans="1:9">
      <c r="A15" s="5"/>
      <c r="B15" s="6"/>
      <c r="C15" s="7"/>
      <c r="D15" s="5"/>
      <c r="E15" s="8"/>
      <c r="F15" s="9"/>
      <c r="G15" s="9"/>
      <c r="H15" s="6"/>
    </row>
    <row r="16" spans="1:9">
      <c r="A16" s="5"/>
      <c r="B16" s="6"/>
      <c r="C16" s="7"/>
      <c r="D16" s="5"/>
      <c r="E16" s="8"/>
      <c r="F16" s="9"/>
      <c r="G16" s="9"/>
      <c r="H16" s="6"/>
    </row>
  </sheetData>
  <conditionalFormatting sqref="A2:G16">
    <cfRule type="expression" dxfId="2" priority="1">
      <formula>$H2="si"</formula>
    </cfRule>
  </conditionalFormatting>
  <dataValidations count="1">
    <dataValidation type="list" allowBlank="1" showInputMessage="1" showErrorMessage="1" sqref="H2:H16" xr:uid="{F921BFB7-7369-4E49-B842-56C6B5B98D9A}">
      <formula1>"SI,NO"</formula1>
    </dataValidation>
  </dataValidations>
  <hyperlinks>
    <hyperlink ref="F2" r:id="rId1" xr:uid="{EAD1C357-088D-429B-BE4E-B3B2F9B20B4E}"/>
    <hyperlink ref="F3" r:id="rId2" xr:uid="{F5894730-A4A4-491A-B12F-C1DF29139DB8}"/>
    <hyperlink ref="F4" r:id="rId3" xr:uid="{2D546C4B-6395-4DCB-AE7B-468B13489FA5}"/>
    <hyperlink ref="F5" r:id="rId4" xr:uid="{FD37691A-83FB-4D0F-A8CA-C79788850CEA}"/>
    <hyperlink ref="F6" r:id="rId5" xr:uid="{7D14ABDA-FF61-4CF0-82E8-440AD838B63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1cc8fc0-8d1e-4295-8f37-5d076116407c">2TV4CCKVFCYA-2105455012-1082</_dlc_DocId>
    <_dlc_DocIdUrl xmlns="81cc8fc0-8d1e-4295-8f37-5d076116407c">
      <Url>https://www.minjusticia.gov.co/transparencia/_layouts/15/DocIdRedir.aspx?ID=2TV4CCKVFCYA-2105455012-1082</Url>
      <Description>2TV4CCKVFCYA-2105455012-1082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62EE9D49EFA44EAE8081C61FD3D821" ma:contentTypeVersion="3" ma:contentTypeDescription="Crear nuevo documento." ma:contentTypeScope="" ma:versionID="c1a22c2b357fcd68fc4af77214d57744">
  <xsd:schema xmlns:xsd="http://www.w3.org/2001/XMLSchema" xmlns:xs="http://www.w3.org/2001/XMLSchema" xmlns:p="http://schemas.microsoft.com/office/2006/metadata/properties" xmlns:ns1="http://schemas.microsoft.com/sharepoint/v3" xmlns:ns2="81cc8fc0-8d1e-4295-8f37-5d076116407c" targetNamespace="http://schemas.microsoft.com/office/2006/metadata/properties" ma:root="true" ma:fieldsID="7f809d3ccb2069c30f8bb35d170765a9" ns1:_="" ns2:_="">
    <xsd:import namespace="http://schemas.microsoft.com/sharepoint/v3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52EB028-7DA0-4302-9691-614F14CDB3C2}"/>
</file>

<file path=customXml/itemProps2.xml><?xml version="1.0" encoding="utf-8"?>
<ds:datastoreItem xmlns:ds="http://schemas.openxmlformats.org/officeDocument/2006/customXml" ds:itemID="{D134334D-C4E1-4903-AC19-207EEC443E23}"/>
</file>

<file path=customXml/itemProps3.xml><?xml version="1.0" encoding="utf-8"?>
<ds:datastoreItem xmlns:ds="http://schemas.openxmlformats.org/officeDocument/2006/customXml" ds:itemID="{7BF96766-3DBE-4BE6-8CEB-5E279B8E83A1}"/>
</file>

<file path=customXml/itemProps4.xml><?xml version="1.0" encoding="utf-8"?>
<ds:datastoreItem xmlns:ds="http://schemas.openxmlformats.org/officeDocument/2006/customXml" ds:itemID="{6CC59A51-6301-4631-AF15-D0F6B13475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</dc:creator>
  <cp:keywords/>
  <dc:description/>
  <cp:lastModifiedBy>KAREN IVETH ROJAS GARCIA</cp:lastModifiedBy>
  <cp:revision/>
  <dcterms:created xsi:type="dcterms:W3CDTF">2026-06-26T16:45:29Z</dcterms:created>
  <dcterms:modified xsi:type="dcterms:W3CDTF">2026-06-30T18:47:49Z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0x0101008662EE9D49EFA44EAE8081C61FD3D821</vt:lpwstr>
  </property>
  <property fmtid="{D5CDD505-2E9C-101B-9397-08002B2CF9AE}" pid="3" name="_dlc_DocIdItemGuid">
    <vt:lpwstr>e2627427-dabd-4467-a738-0bd244def365</vt:lpwstr>
  </property>
</Properties>
</file>