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drichvalue.xml" ContentType="application/vnd.ms-excel.rdrichvalu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LAUQUI\Downloads\"/>
    </mc:Choice>
  </mc:AlternateContent>
  <bookViews>
    <workbookView xWindow="0" yWindow="0" windowWidth="12990" windowHeight="7755"/>
  </bookViews>
  <sheets>
    <sheet name="Hoja1" sheetId="1" r:id="rId1"/>
  </sheets>
  <definedNames>
    <definedName name="_xlnm.Print_Area" localSheetId="0">Hoja1!$A$1:$AT$35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" i="1" l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4" i="1"/>
  <c r="AI31" i="1" l="1"/>
  <c r="AF31" i="1"/>
  <c r="AF32" i="1" s="1"/>
  <c r="AC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AT17" i="1"/>
  <c r="V32" i="1" l="1"/>
  <c r="AI32" i="1" s="1"/>
  <c r="S32" i="1"/>
  <c r="AL31" i="1"/>
  <c r="Z33" i="1" s="1"/>
  <c r="M32" i="1"/>
  <c r="Z32" i="1" s="1"/>
  <c r="P32" i="1"/>
  <c r="AC32" i="1" s="1"/>
  <c r="M33" i="1" l="1"/>
</calcChain>
</file>

<file path=xl/sharedStrings.xml><?xml version="1.0" encoding="utf-8"?>
<sst xmlns="http://schemas.openxmlformats.org/spreadsheetml/2006/main" count="265" uniqueCount="178">
  <si>
    <t xml:space="preserve">OBJETIVO </t>
  </si>
  <si>
    <t>META  2024</t>
  </si>
  <si>
    <t>NOMBRE DEL INDICADOR</t>
  </si>
  <si>
    <t>FÓRMULA DE CÁLCULO DEL INDICADOR</t>
  </si>
  <si>
    <t>ASPECTO AMBIENTAL</t>
  </si>
  <si>
    <t>PROGRAMAS</t>
  </si>
  <si>
    <t>ACTIVIDADES</t>
  </si>
  <si>
    <t>FECHA DE INICIO</t>
  </si>
  <si>
    <t>FECHA DE FINALIZACIÓN</t>
  </si>
  <si>
    <t>RECURSOS ECONOMICOS Y/O MATERIALES NECESARIOS</t>
  </si>
  <si>
    <t>RESPONSABLES</t>
  </si>
  <si>
    <t>PERIODICIDAD</t>
  </si>
  <si>
    <t>PROGRAMACIÓN</t>
  </si>
  <si>
    <t>SEGUIMIENTO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</si>
  <si>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</si>
  <si>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</si>
  <si>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</si>
  <si>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</si>
  <si>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</si>
  <si>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</si>
  <si>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</si>
  <si>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</si>
  <si>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</si>
  <si>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</si>
  <si>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</si>
  <si>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</si>
  <si>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Cantidad de actividades programadas año</t>
  </si>
  <si>
    <t>Cantidad de actividades ejecutadas año</t>
  </si>
  <si>
    <t>RESULTADOS ALCANZADOS CON LAS ACTIVIDADES</t>
  </si>
  <si>
    <t>DIFICULTADES PRESENTADAS</t>
  </si>
  <si>
    <t>Sensibilizar a los funcionarios y servidores del MJD en el contenido del Plan Institucional de Gestión Ambiental.</t>
  </si>
  <si>
    <t xml:space="preserve">Cumplimiento de actividades programadas para sensibilizar a los funcionarios y servidores de la entidad en el contenido del PIGA. </t>
  </si>
  <si>
    <t>Porcentaje de funcionarios capacitados en gestión ambiental</t>
  </si>
  <si>
    <t>(Total de funcionarios capacitados en temas de Gestión Ambiental / Total de funcionarios MJD) x 100</t>
  </si>
  <si>
    <t>Manejo eficiente de recursos</t>
  </si>
  <si>
    <t>Capacitación en el Plan Institucional de Gestión Ambiental</t>
  </si>
  <si>
    <t>1. Actualizar y aprobar la matriz del Plan Institucional de Gestión Ambiental 2024.</t>
  </si>
  <si>
    <t>Feb</t>
  </si>
  <si>
    <t>Mar</t>
  </si>
  <si>
    <t>Información sobre gestión ambiental.
Correo electrónico</t>
  </si>
  <si>
    <t>GGA y Secretaría General</t>
  </si>
  <si>
    <t>Una vez al año</t>
  </si>
  <si>
    <t xml:space="preserve">Marzo 2024: El coordinador del GGA aprobó la propuesta del PIGA 2024. Junio 2024: Actividad cumplida. </t>
  </si>
  <si>
    <t>2. Capacitar en gestión ambiental a funcionarios, contratistas y operarios de mantenimiento.</t>
  </si>
  <si>
    <t>Ene</t>
  </si>
  <si>
    <t>Dic</t>
  </si>
  <si>
    <t>Invitación a expertos en gestión ambiental
Preparación charla sobre el PIGA 2024 y manejo de residuos</t>
  </si>
  <si>
    <t>GGA</t>
  </si>
  <si>
    <t>Marzo 2024: Solicitud a la Secretaría Distrital de Ambiente, así como, a la UESPD de capacitación en el manejo de residuos sólidos a los funcionarios y operarios. 
Junio 2024: el 24 de mayo, una funcionaria de UAESP capacitó sobre manejo integral de residuos sólidos a funcionarios y operarios del MJD. Actividad cumplida.</t>
  </si>
  <si>
    <t>3. Organización de salidas pedagógicas ambientales a parques nacionales naturales.</t>
  </si>
  <si>
    <t>Nov</t>
  </si>
  <si>
    <t>Solicitud visita a Parques Nacionales Naturales (PNN)
Presupuesto contratación buses
Compromiso de asistencia funcionarios y contratistas</t>
  </si>
  <si>
    <t>GGA con apoyo del GGH y PNN</t>
  </si>
  <si>
    <t>Utilizar de manera eficiente y racional el recurso agua.</t>
  </si>
  <si>
    <t xml:space="preserve">
Seguimiento del consumo de agua
</t>
  </si>
  <si>
    <t>Consumo de agua mensual</t>
  </si>
  <si>
    <t xml:space="preserve">Cantidad de metros cúbicos (m3) consumidos mensual. </t>
  </si>
  <si>
    <t>Consumo de agua</t>
  </si>
  <si>
    <t>Uso eficiente y racional del agual</t>
  </si>
  <si>
    <t>1. Registrar los consumos de agua mensual en metros cúbicos (m3).</t>
  </si>
  <si>
    <t>GGA con el apoyo del personal de mantenimiento y Oficina de Prensa y Comunicaciones</t>
  </si>
  <si>
    <t>Mensual</t>
  </si>
  <si>
    <t>2. Elaborar comunicaciones o campañas con recomendaciones para el uso eficiente y racional del agua.</t>
  </si>
  <si>
    <t>Tres veces al año</t>
  </si>
  <si>
    <t>3. Realizar inspección a las instalaciones físicas con el fin de identificar zonas de consumo de agua innecesaria.</t>
  </si>
  <si>
    <t>Marzo 2024: los operarios de mantenimiento del GGA realizan de manera permanente visitas de inspección a los baños para la detección de fugas de agua. Junio2024: los operarios de mantenimiento del GGA atienden las solicitudes de arreglos hidrosanitarios de manera permanente.</t>
  </si>
  <si>
    <t>4. Hacer seguimiento para verificar la efectividad del programa y cumplimiento del objetivo planteado.</t>
  </si>
  <si>
    <t>Promover la utilización de la energía eléctrica de manera eficiente y racional.</t>
  </si>
  <si>
    <t xml:space="preserve">
Seguimiento del consumo de energía eléctrica.
</t>
  </si>
  <si>
    <t>Consumo de energía eléctrica</t>
  </si>
  <si>
    <t>Cantidad de kw-h consumidos en el mes.</t>
  </si>
  <si>
    <t>Uso eficiente y racional energía eléctrica</t>
  </si>
  <si>
    <t>1. Registrar los consumos de energía eléctrica mensual en kilovatios hora (kWh).</t>
  </si>
  <si>
    <t>2. Expedir comunicación o campañas con recomendaciones para el uso eficiente y racional de la energía eléctrica, con el fin de cumplir con la meta de austeridad en el gasto, establecida por la Presidencia de la República.</t>
  </si>
  <si>
    <t>Dos veces al año</t>
  </si>
  <si>
    <t>3. Realizar una inspección a las instalaciones lumínicas con el fin de identificar zonas de consumo energético innecesarios y baja eficiencia lumínca.</t>
  </si>
  <si>
    <t>Marzo 2024: los operarios de mantenimiento del GGA realizan de manera permanente visitas de inspección en las sedes para la determinación de la luminarias sujetas de reemplazo.Junio 2024: los operarios del GGA atienden las solicitudes de reemplazo de luminarias por ahorradoras de energía de manera permanente.</t>
  </si>
  <si>
    <t>Oct</t>
  </si>
  <si>
    <t>Abr</t>
  </si>
  <si>
    <t xml:space="preserve">Usar de manera racional del papel bond.
</t>
  </si>
  <si>
    <t xml:space="preserve">Consumo de papel bond menor o igual a 1.336 resmas al año. </t>
  </si>
  <si>
    <t xml:space="preserve">Consumo resmas de papel bond </t>
  </si>
  <si>
    <t>Cantidad de resmas de papel consumidas en el trimestre</t>
  </si>
  <si>
    <t>Consumo de papel bond</t>
  </si>
  <si>
    <r>
      <t>Uso eficiente de papel</t>
    </r>
    <r>
      <rPr>
        <sz val="11"/>
        <color indexed="10"/>
        <rFont val="Arial"/>
        <family val="2"/>
      </rPr>
      <t xml:space="preserve">
</t>
    </r>
  </si>
  <si>
    <t xml:space="preserve">1. Registrar y establecer los consumos de resmas de papel por dependencia de manera periódica y buscar mecanismos de disminución para apoyar la gestión ambiental de la entidad. </t>
  </si>
  <si>
    <t>2. Expedir comunicados, instructivos o campañas en los que se establezcan directrices referentes al uso racional del papel.</t>
  </si>
  <si>
    <t xml:space="preserve">3. Realizar la revisión de los procesos y procedimientos de la entidad, según priorización que hacen parte del Sistema Integrado de Gestión (SIG), con el fin de identificar oportunidades de reducción de consumo de papel y sugerencias a las dependencias </t>
  </si>
  <si>
    <t>4. Adelantar acciones para continuar incentivando el uso de escáner para que los documentos sean manejados de manera digital.</t>
  </si>
  <si>
    <t>Sep</t>
  </si>
  <si>
    <t>Controlar el manejo de los residuos sólidos generados de las actividades internas del MJD.</t>
  </si>
  <si>
    <t>Cumplimiento de las actividades programadas para el control y manejo de residuos sólidos.</t>
  </si>
  <si>
    <t>Generación de residuos y disposición final apropiada de acuerdo con legislación vigente</t>
  </si>
  <si>
    <t>Cantidad de residuos generados mensuales</t>
  </si>
  <si>
    <t>Generación de resiudos</t>
  </si>
  <si>
    <t>Manejo de residuos</t>
  </si>
  <si>
    <t>1. Actualizar la Guía de Gestión de Residuos.</t>
  </si>
  <si>
    <t>Jun</t>
  </si>
  <si>
    <t>Marzo 2024: La Guía de Gestión de Residuos fue actualizada y entregada al coordinador del GGA.</t>
  </si>
  <si>
    <t>2. Realizar la inspección y verificación del cumplimiento de la normatividad vigente en el acopio de los residuos</t>
  </si>
  <si>
    <t>Jul</t>
  </si>
  <si>
    <t>Marzo 2024: La verificación del cumplimiento de la normatividad vigente en gestión ambiental fue revisada y actualizada en la Guía de Gestión de Residuos. Junio 2024: La UT Ecolimpieza inició el diligenciamiento de formatos para la constatación de la limpieza diaria a baños, salas de reuniones, oficinas, salas de reuniones, cafetería. Estos formatos son entregados en los informes mensuales presentados por la UT y revisados por el apoyo a la supervisión de la orden de compra de aseo y cafetería.</t>
  </si>
  <si>
    <t xml:space="preserve">4. Adelantar las gestiones necesarias ante los organismos debidamente autorizados para recoger y efectuar la disposición final de los residuos generados.  </t>
  </si>
  <si>
    <t xml:space="preserve">5. Coordinar la recolección y entrega de residuos dando cumplimiento a la normatividad vigente. </t>
  </si>
  <si>
    <t>Emprender proyecto piloto de selección, adquisición y utilización de paneles solares, para la generación de energía limpia.</t>
  </si>
  <si>
    <t>Adquisición e instalación de paneles solares para la generación de energía limpia.</t>
  </si>
  <si>
    <t>Porcentaje de paneles solares funcionando</t>
  </si>
  <si>
    <t>(paneles solares instalados y funcionando / paneles solares programados) x 100</t>
  </si>
  <si>
    <t>Empleo de energías límpias</t>
  </si>
  <si>
    <t>1.	Instalar los paneles solares.</t>
  </si>
  <si>
    <t>2. Evaluar el impacto de los paneles solares</t>
  </si>
  <si>
    <t xml:space="preserve">Jul </t>
  </si>
  <si>
    <t>Ago</t>
  </si>
  <si>
    <t>Realizar seguimiento, evaluación y mejoramiento al Plan Institucional de Gestión Ambiental.</t>
  </si>
  <si>
    <t>Elaboración de informe de seguimiento, evaluación y mejora al Plan Institucional de Gestión Ambiental.</t>
  </si>
  <si>
    <t>Informes de seguimiento, evaluación  y mejora del PIGA presentados.</t>
  </si>
  <si>
    <t>Informes del PIGA presentados</t>
  </si>
  <si>
    <t>Control de aspectos ambientales</t>
  </si>
  <si>
    <t>Seguimiento, evaluación y mejoramiento</t>
  </si>
  <si>
    <t>1. Recolección y análisis de la información de gestión ambiental.</t>
  </si>
  <si>
    <t>2. Elaboración informe de seguimiento, evaluación y mejoramiento.</t>
  </si>
  <si>
    <t>3. Presentación informes</t>
  </si>
  <si>
    <t>Total actividades mensuales</t>
  </si>
  <si>
    <t>Revisión y aprobación: Juan Sebastián Espinel Rico</t>
  </si>
  <si>
    <t>Total actividades trimestrales</t>
  </si>
  <si>
    <t>% ejecucion trimetral</t>
  </si>
  <si>
    <t>Fecha aprobación: febrero 2024</t>
  </si>
  <si>
    <t>Total actividades 2024</t>
  </si>
  <si>
    <t>% ejecución anual</t>
  </si>
  <si>
    <t>Estadísticas consumo mensual.</t>
  </si>
  <si>
    <t>Campañas de ahorro de agua enviadas y Visitas de inspección</t>
  </si>
  <si>
    <t>Seguimiento al funcionamiento de grifos ahorradores de agua.</t>
  </si>
  <si>
    <t>Análisis de consumos verificando la efectividad de la propuesta.</t>
  </si>
  <si>
    <t>Estadísticas de consumo mensual.</t>
  </si>
  <si>
    <t>Comunicados por medio de correo electrónico</t>
  </si>
  <si>
    <t>Visitas de inspección</t>
  </si>
  <si>
    <t>4. Cambiar lámparas de baja eficiencia lumínica por unas de mayor eficiencia lumínica, de conformidad con los recursos disponibles.</t>
  </si>
  <si>
    <t>5. Hacer seguimiento para verificar la efectividad del programa y cumplimiento del objetivo planteado.</t>
  </si>
  <si>
    <t>6. Instalación de sensores de movimiento en los baños.</t>
  </si>
  <si>
    <t>Seguimiento al funcionamiento de los elementos lumínicos.</t>
  </si>
  <si>
    <t>Instalación de sensores de movimiento en baños</t>
  </si>
  <si>
    <t>Reporte Trimestral</t>
  </si>
  <si>
    <t>Estadísticas de consumo trimestral.</t>
  </si>
  <si>
    <t>Intervención a la Guía de Gestión Integral de Residuos.</t>
  </si>
  <si>
    <t>Campañas de ahorro de consumo de papel bond.</t>
  </si>
  <si>
    <t>Socialización de actualización Guía de Gestión Integral de Residuos.</t>
  </si>
  <si>
    <t>Alinear las actividades de disposición final de acuerdo a la programación de las campañas. (Reciclaton)</t>
  </si>
  <si>
    <t>Alinear las actividades de disposición final de acuerdo a las cantidades a entregar con en el encargado del convenio.</t>
  </si>
  <si>
    <t>Apoyo técnico de mantenimiento del GGA</t>
  </si>
  <si>
    <t>Analisis del pro de la nueva tecnologia</t>
  </si>
  <si>
    <t>GGA con el apoyo del personal de mantenimiento</t>
  </si>
  <si>
    <t>Estadísticas de consumos.</t>
  </si>
  <si>
    <t>Procesos de evaluación del PIGA</t>
  </si>
  <si>
    <t>Informe Final</t>
  </si>
  <si>
    <t>Marzo 2024: el GGA realizó la solicitud formal a la Unidad de Parques Nacionales Naturales de una salida pedagogica para los funcionarios.
Junio 2024: La Unidad de Parques Nacionales Naturales respondió la solicitud del GGA, en la cual nos indica que la salida pedagógica se realizará al PNN Chicaque.
Septiembre 2024: Salida pedadogica PNN Chicaque, 21 de Septiembre.</t>
  </si>
  <si>
    <t>Marzo 2024: Registro de los consumos de agua en F-GA-G01-05 matriz de control de servicios públicos.
Junio 2024: Continuació del registro de consumos de agua
Diciembre 2024: Alimentacion mensual sobre consolidado de consumo de agua</t>
  </si>
  <si>
    <t>Marzo 2024: El coordinador del GGA envío la campaña del Día Mundial del Agua, por correo el 13 y 22 de marzo. Junio 2024: El coordinador del GGA envío la campaña del uso adecuado del lavado de manos, por correo el 10 de abril y publicación en la pantalla computadores en la semana del 16 de abril
Septiembre 2024: Publicacion por pantallas de computadores el ahooro de agua y el lavado de manos</t>
  </si>
  <si>
    <t>Noviembre 2024: En conjunto con personal de mantenimiento e informe realizados por cada actividad, se registra que lo planteado se ha ejecutado sin novedad.</t>
  </si>
  <si>
    <t>Marzo 2024: Registro de los consumos de energía eléctrica en F-GA-G01-05 matriz de control de servicios públicos.
Junio 2024: Continuación del registro de consumos de energía eléctrica.
Diciembre 2024: Alimentacion mensual sobre consolidado de consumo de agua</t>
  </si>
  <si>
    <t>Abril 2024: el coordinador del GGA envió correo informando apagado de luces a las 6:15 pm, a partir del 16-04-2024.
Noviembre 2024: Envio de comunicado para el uso racional de la luz, generando concientización sobre los servidores del MJD</t>
  </si>
  <si>
    <t>Marzo 2024: En el primer trimestre de 2024, los operarios del GGA cambiaron 218 luminarias ahorradoras de energía eléctrica. Junio 2024: En el segundo trimestre de 2024, los operarios del GGA cambiaron 124 luminarias ahorradoras de energía eléctrica. El GGA dispone las estadísticas de los cambios por sedes, pisos y clases de luminarias reemplazadas.
Septiembre 2024: Registro de instalacion de 222 luminarias
Diciembre 2024: Registro de instalacion de 279 luminarias.</t>
  </si>
  <si>
    <t>Noviembre 2024: Registro de instalacion sobre el periodo de 2024 con 104 elementos sin novedad de operatividad.</t>
  </si>
  <si>
    <t>Marzo 2024: El GAIT realizó el reporte de consumos de papel bond durante el primer trimestre de 2024.
Junio 2024: El GAIT entregó al GGA el reporte de consumo de papel bond durante el segundo trimestre de 2024.
Septiembre 2024: El GAIT entrego reporte a GGA de consumo de papel bond del tercer trimestre de 2024
Diciembre 2024: El GAIT entrego reporte a GGA de consumo de papel bond del cuarto trimestre del 2024</t>
  </si>
  <si>
    <t>Julio 2024: Envio por parte de Prensa, pieza para ser colocada sobre las pantallas de computadores al inicio, para el ahorro del papel bond
Octubre 2024: Envio por correo campaña de ahorro del papel bond</t>
  </si>
  <si>
    <t>Noviembre 2024: En conjunto con la creacion del informe trismestral de Austeridad del Gasto, se da a conocer la reduccion y ahorro del uso del papel bond.</t>
  </si>
  <si>
    <t>Marzo 2024: El GGA elabora de manera mensual el informe de las cantidades y tipos de residuos aprovechables entregados a ARCRECIFRONT en cumplimiento del Convenio de Corresponsabilidad 617 -2022. 
Junio 2024: El GGA continúo con la elaboración de informes mensualesde las cantidades y tipos de residuos aprovechables entregados a ARCRECIFRONT.
Diciembre 2024: Informes mensuales realizados con respecto a residuos entregados a ARCRECIFRONT generando los respectivos certificados de disposicion final con cantidades entregadas</t>
  </si>
  <si>
    <t xml:space="preserve">Marzo 2024: En cumplimiento del Convenio de Corresponsabilidad 617 -2022, el GGA hizo el acompañamiento en la entrega de residuos aprovechables a ARCRECIFRONT. 
Junio 2024: El GGA hizo acompañamiento mensual en la entrega de residuos aprovechables a ARCRECIFRONT. Además, el 29 de mayo, el MJD participó en la primera reciclaton para la entrega de residuos con con consumo diferenciado, convocada por la Secretaría Distrital de Ambiente.
Octubre 2024: Asistencia a la segunda convocatoria de la Secretaria de Ambiente para entrega de residuos aprovechables en el Reciclaton.
</t>
  </si>
  <si>
    <t>Enero a Diciembre 2024: En cumplimiento del Convenio de Corresponsabilidad 617 -2022, el GGA hizo el acompañamiento en la entrega de residuos aprovechables a ARCRECIFRONT.</t>
  </si>
  <si>
    <t>No se realiza integracion de tecnologia</t>
  </si>
  <si>
    <t>Por presupuesto y altos costos de mantenimiento</t>
  </si>
  <si>
    <t>Gestion realizada para evaluar los pro y contras de la instalacion de tecnologia de paneles solares</t>
  </si>
  <si>
    <t>Marzo 2024: El GGA realizó la recolección y análisis de los consumos de agua, energía eléctrica, papel bond y residuos aprovechables. Esta información está registrada en la carpeta digital SIDGGA. 
Junio a Diciembre 2024: El GGA continúo con la recolección y análisis de los consumos de agua, energía eléctrica, papel bond y residuos aprovechables y con consumo diferenciado.</t>
  </si>
  <si>
    <t>Noviembre 2024: Creacion de informe de matriz PIGA para presentacion a comité</t>
  </si>
  <si>
    <t>Diciembre 2024: Presentacion de informe del plan de accion y seguimiento PIGA 2024</t>
  </si>
  <si>
    <t xml:space="preserve">3. Registrar las cantidades generadas y entrega de residuos de manera periódica. </t>
  </si>
  <si>
    <t>Retroalimentación con la empresa que presta el servicio de aseo y cafetería.</t>
  </si>
  <si>
    <t>Elaboró: Luis E. Alvarado, Julio Alonso Omaña</t>
  </si>
  <si>
    <t>Programación y seguimiento Plan Institucional de Gestión Ambiental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</si>
</sst>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6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9" fillId="0" borderId="0" xfId="0" applyFont="1"/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9" fontId="7" fillId="5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/>
    </xf>
    <xf numFmtId="0" fontId="7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3" fontId="6" fillId="0" borderId="0" xfId="1" applyFont="1" applyAlignment="1"/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1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9" fontId="7" fillId="5" borderId="1" xfId="2" applyFont="1" applyFill="1" applyBorder="1" applyAlignment="1">
      <alignment vertical="center" wrapText="1"/>
    </xf>
    <xf numFmtId="17" fontId="7" fillId="0" borderId="1" xfId="0" applyNumberFormat="1" applyFont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9" fontId="9" fillId="9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9" fontId="9" fillId="7" borderId="1" xfId="0" applyNumberFormat="1" applyFont="1" applyFill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vertical="center" wrapText="1"/>
    </xf>
    <xf numFmtId="9" fontId="9" fillId="8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12" Type="http://schemas.openxmlformats.org/officeDocument/2006/relationships/customXml" Target="../customXml/item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11" Type="http://schemas.openxmlformats.org/officeDocument/2006/relationships/customXml" Target="../customXml/item3.xml"/><Relationship Id="rId5" Type="http://schemas.openxmlformats.org/officeDocument/2006/relationships/calcChain" Target="calcChain.xml"/><Relationship Id="rId10" Type="http://schemas.openxmlformats.org/officeDocument/2006/relationships/customXml" Target="../customXml/item2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1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11</v>
  </rv>
</rvData>
</file>

<file path=xl/richData/rdrichvaluestructure.xml><?xml version="1.0" encoding="utf-8"?>
<rvStructures xmlns="http://schemas.microsoft.com/office/spreadsheetml/2017/richdata" count="1">
  <s t="_error">
    <k n="errorType" t="i"/>
  </s>
</rvStructur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view="pageBreakPreview" zoomScale="60" zoomScaleNormal="55" workbookViewId="0">
      <selection activeCell="B1" sqref="B1:AN1"/>
    </sheetView>
  </sheetViews>
  <sheetFormatPr baseColWidth="10" defaultColWidth="10" defaultRowHeight="14.25" x14ac:dyDescent="0.2"/>
  <cols>
    <col min="1" max="1" width="61.85546875" style="33" customWidth="1"/>
    <col min="2" max="2" width="47.7109375" style="2" customWidth="1"/>
    <col min="3" max="3" width="46.7109375" style="2" customWidth="1"/>
    <col min="4" max="4" width="52.42578125" style="2" customWidth="1"/>
    <col min="5" max="5" width="28.7109375" style="34" customWidth="1"/>
    <col min="6" max="6" width="33.28515625" style="30" customWidth="1"/>
    <col min="7" max="7" width="98.28515625" style="2" bestFit="1" customWidth="1"/>
    <col min="8" max="8" width="15.7109375" style="34" customWidth="1"/>
    <col min="9" max="9" width="23.5703125" style="34" customWidth="1"/>
    <col min="10" max="10" width="53.85546875" style="2" bestFit="1" customWidth="1"/>
    <col min="11" max="11" width="81.140625" style="34" bestFit="1" customWidth="1"/>
    <col min="12" max="12" width="24" style="2" customWidth="1"/>
    <col min="13" max="13" width="5.140625" style="34" bestFit="1" customWidth="1"/>
    <col min="14" max="14" width="5" style="34" bestFit="1" customWidth="1"/>
    <col min="15" max="15" width="5.5703125" style="34" bestFit="1" customWidth="1"/>
    <col min="16" max="16" width="5.28515625" style="34" bestFit="1" customWidth="1"/>
    <col min="17" max="17" width="5.5703125" style="34" bestFit="1" customWidth="1"/>
    <col min="18" max="18" width="5" style="34" bestFit="1" customWidth="1"/>
    <col min="19" max="19" width="4.7109375" style="34" bestFit="1" customWidth="1"/>
    <col min="20" max="20" width="5.5703125" style="34" bestFit="1" customWidth="1"/>
    <col min="21" max="21" width="5" style="34" bestFit="1" customWidth="1"/>
    <col min="22" max="22" width="5.28515625" style="34" bestFit="1" customWidth="1"/>
    <col min="23" max="23" width="5.42578125" style="34" bestFit="1" customWidth="1"/>
    <col min="24" max="24" width="4.42578125" style="34" bestFit="1" customWidth="1"/>
    <col min="25" max="25" width="19.42578125" style="34" customWidth="1"/>
    <col min="26" max="26" width="5.140625" style="34" bestFit="1" customWidth="1"/>
    <col min="27" max="27" width="5" style="34" bestFit="1" customWidth="1"/>
    <col min="28" max="28" width="5.5703125" style="34" bestFit="1" customWidth="1"/>
    <col min="29" max="29" width="5.28515625" style="34" bestFit="1" customWidth="1"/>
    <col min="30" max="30" width="5.5703125" style="34" bestFit="1" customWidth="1"/>
    <col min="31" max="31" width="5" style="34" bestFit="1" customWidth="1"/>
    <col min="32" max="32" width="4.7109375" style="34" bestFit="1" customWidth="1"/>
    <col min="33" max="33" width="5.5703125" style="34" bestFit="1" customWidth="1"/>
    <col min="34" max="34" width="5" style="34" bestFit="1" customWidth="1"/>
    <col min="35" max="35" width="5.28515625" style="34" bestFit="1" customWidth="1"/>
    <col min="36" max="36" width="5.42578125" style="34" bestFit="1" customWidth="1"/>
    <col min="37" max="37" width="4.42578125" style="34" bestFit="1" customWidth="1"/>
    <col min="38" max="38" width="15" style="34" customWidth="1"/>
    <col min="39" max="39" width="86.28515625" style="2" customWidth="1"/>
    <col min="40" max="40" width="31.7109375" style="2" bestFit="1" customWidth="1"/>
    <col min="41" max="41" width="10.42578125" style="2" customWidth="1"/>
    <col min="42" max="42" width="44.42578125" style="2" customWidth="1"/>
    <col min="43" max="43" width="10" style="2"/>
    <col min="44" max="44" width="30.140625" style="2" customWidth="1"/>
    <col min="45" max="45" width="26.7109375" style="2" customWidth="1"/>
    <col min="46" max="46" width="16.28515625" style="2" bestFit="1" customWidth="1"/>
    <col min="47" max="47" width="10" style="2"/>
    <col min="48" max="48" width="18.42578125" style="2" bestFit="1" customWidth="1"/>
    <col min="49" max="51" width="10" style="2"/>
    <col min="52" max="52" width="11.5703125" style="2" bestFit="1" customWidth="1"/>
    <col min="53" max="16384" width="10" style="2"/>
  </cols>
  <sheetData>
    <row r="1" spans="1:44" ht="20.25" x14ac:dyDescent="0.2">
      <c r="A1" s="43"/>
      <c r="B1" s="81" t="s">
        <v>177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1"/>
      <c r="AP1" s="1"/>
    </row>
    <row r="2" spans="1:44" ht="18" x14ac:dyDescent="0.2">
      <c r="A2" s="82" t="s">
        <v>0</v>
      </c>
      <c r="B2" s="82" t="s">
        <v>1</v>
      </c>
      <c r="C2" s="82" t="s">
        <v>2</v>
      </c>
      <c r="D2" s="82" t="s">
        <v>3</v>
      </c>
      <c r="E2" s="82" t="s">
        <v>4</v>
      </c>
      <c r="F2" s="82" t="s">
        <v>5</v>
      </c>
      <c r="G2" s="83" t="s">
        <v>6</v>
      </c>
      <c r="H2" s="78" t="s">
        <v>7</v>
      </c>
      <c r="I2" s="78" t="s">
        <v>8</v>
      </c>
      <c r="J2" s="78" t="s">
        <v>9</v>
      </c>
      <c r="K2" s="78" t="s">
        <v>10</v>
      </c>
      <c r="L2" s="78" t="s">
        <v>11</v>
      </c>
      <c r="M2" s="79" t="s">
        <v>12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 t="s">
        <v>13</v>
      </c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1"/>
      <c r="AP2" s="1"/>
    </row>
    <row r="3" spans="1:44" s="5" customFormat="1" ht="60" x14ac:dyDescent="0.25">
      <c r="A3" s="82"/>
      <c r="B3" s="82"/>
      <c r="C3" s="82"/>
      <c r="D3" s="82"/>
      <c r="E3" s="82"/>
      <c r="F3" s="82"/>
      <c r="G3" s="83"/>
      <c r="H3" s="78"/>
      <c r="I3" s="78"/>
      <c r="J3" s="78"/>
      <c r="K3" s="78"/>
      <c r="L3" s="78"/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4" t="s">
        <v>26</v>
      </c>
      <c r="Z3" s="3" t="s">
        <v>14</v>
      </c>
      <c r="AA3" s="3" t="s">
        <v>15</v>
      </c>
      <c r="AB3" s="3" t="s">
        <v>16</v>
      </c>
      <c r="AC3" s="3" t="s">
        <v>17</v>
      </c>
      <c r="AD3" s="3" t="s">
        <v>18</v>
      </c>
      <c r="AE3" s="3" t="s">
        <v>19</v>
      </c>
      <c r="AF3" s="3" t="s">
        <v>20</v>
      </c>
      <c r="AG3" s="3" t="s">
        <v>21</v>
      </c>
      <c r="AH3" s="3" t="s">
        <v>22</v>
      </c>
      <c r="AI3" s="3" t="s">
        <v>23</v>
      </c>
      <c r="AJ3" s="3" t="s">
        <v>24</v>
      </c>
      <c r="AK3" s="3" t="s">
        <v>25</v>
      </c>
      <c r="AL3" s="4" t="s">
        <v>27</v>
      </c>
      <c r="AM3" s="39" t="s">
        <v>28</v>
      </c>
      <c r="AN3" s="4" t="s">
        <v>29</v>
      </c>
      <c r="AO3" s="1"/>
      <c r="AP3" s="1"/>
    </row>
    <row r="4" spans="1:44" s="5" customFormat="1" ht="28.5" x14ac:dyDescent="0.25">
      <c r="A4" s="73" t="s">
        <v>30</v>
      </c>
      <c r="B4" s="72" t="s">
        <v>31</v>
      </c>
      <c r="C4" s="80" t="s">
        <v>32</v>
      </c>
      <c r="D4" s="73" t="s">
        <v>33</v>
      </c>
      <c r="E4" s="71" t="s">
        <v>34</v>
      </c>
      <c r="F4" s="71" t="s">
        <v>35</v>
      </c>
      <c r="G4" s="6" t="s">
        <v>36</v>
      </c>
      <c r="H4" s="7" t="s">
        <v>37</v>
      </c>
      <c r="I4" s="7" t="s">
        <v>38</v>
      </c>
      <c r="J4" s="12" t="s">
        <v>39</v>
      </c>
      <c r="K4" s="12" t="s">
        <v>40</v>
      </c>
      <c r="L4" s="8" t="s">
        <v>41</v>
      </c>
      <c r="M4" s="8"/>
      <c r="N4" s="8"/>
      <c r="O4" s="8">
        <v>1</v>
      </c>
      <c r="P4" s="8"/>
      <c r="Q4" s="8"/>
      <c r="R4" s="8"/>
      <c r="S4" s="8"/>
      <c r="T4" s="8"/>
      <c r="U4" s="8"/>
      <c r="V4" s="8"/>
      <c r="W4" s="8"/>
      <c r="X4" s="8"/>
      <c r="Y4" s="8">
        <f>SUM(M4:X4)</f>
        <v>1</v>
      </c>
      <c r="Z4" s="9"/>
      <c r="AA4" s="9"/>
      <c r="AB4" s="9">
        <v>1</v>
      </c>
      <c r="AC4" s="17"/>
      <c r="AD4" s="17"/>
      <c r="AE4" s="17"/>
      <c r="AF4" s="10"/>
      <c r="AG4" s="10"/>
      <c r="AH4" s="10"/>
      <c r="AI4" s="10"/>
      <c r="AJ4" s="10"/>
      <c r="AK4" s="10"/>
      <c r="AL4" s="10">
        <f>SUM(Z4:AK4)</f>
        <v>1</v>
      </c>
      <c r="AM4" s="11" t="s">
        <v>42</v>
      </c>
      <c r="AN4" s="11"/>
      <c r="AQ4" s="60"/>
      <c r="AR4" s="60"/>
    </row>
    <row r="5" spans="1:44" s="5" customFormat="1" ht="57" x14ac:dyDescent="0.25">
      <c r="A5" s="73"/>
      <c r="B5" s="72"/>
      <c r="C5" s="80"/>
      <c r="D5" s="73"/>
      <c r="E5" s="71"/>
      <c r="F5" s="71"/>
      <c r="G5" s="6" t="s">
        <v>43</v>
      </c>
      <c r="H5" s="7" t="s">
        <v>44</v>
      </c>
      <c r="I5" s="7" t="s">
        <v>45</v>
      </c>
      <c r="J5" s="12" t="s">
        <v>46</v>
      </c>
      <c r="K5" s="12" t="s">
        <v>47</v>
      </c>
      <c r="L5" s="8" t="s">
        <v>41</v>
      </c>
      <c r="M5" s="8"/>
      <c r="N5" s="8"/>
      <c r="O5" s="8"/>
      <c r="P5" s="8"/>
      <c r="Q5" s="8"/>
      <c r="R5" s="8">
        <v>1</v>
      </c>
      <c r="S5" s="8"/>
      <c r="T5" s="8"/>
      <c r="U5" s="8"/>
      <c r="V5" s="8"/>
      <c r="W5" s="8"/>
      <c r="X5" s="8"/>
      <c r="Y5" s="8">
        <f t="shared" ref="Y5:Y30" si="0">SUM(M5:X5)</f>
        <v>1</v>
      </c>
      <c r="Z5" s="9"/>
      <c r="AA5" s="9"/>
      <c r="AB5" s="9"/>
      <c r="AC5" s="17"/>
      <c r="AD5" s="17">
        <v>1</v>
      </c>
      <c r="AE5" s="17"/>
      <c r="AF5" s="10"/>
      <c r="AG5" s="10"/>
      <c r="AH5" s="10"/>
      <c r="AI5" s="10"/>
      <c r="AJ5" s="10"/>
      <c r="AK5" s="10"/>
      <c r="AL5" s="10">
        <f t="shared" ref="AL5:AL30" si="1">SUM(Z5:AK5)</f>
        <v>1</v>
      </c>
      <c r="AM5" s="11" t="s">
        <v>48</v>
      </c>
      <c r="AN5" s="11"/>
      <c r="AQ5" s="76"/>
      <c r="AR5" s="76"/>
    </row>
    <row r="6" spans="1:44" s="5" customFormat="1" ht="71.25" x14ac:dyDescent="0.25">
      <c r="A6" s="73"/>
      <c r="B6" s="72"/>
      <c r="C6" s="80"/>
      <c r="D6" s="73"/>
      <c r="E6" s="71"/>
      <c r="F6" s="71"/>
      <c r="G6" s="6" t="s">
        <v>49</v>
      </c>
      <c r="H6" s="7" t="s">
        <v>38</v>
      </c>
      <c r="I6" s="7" t="s">
        <v>50</v>
      </c>
      <c r="J6" s="12" t="s">
        <v>51</v>
      </c>
      <c r="K6" s="12" t="s">
        <v>52</v>
      </c>
      <c r="L6" s="8" t="s">
        <v>41</v>
      </c>
      <c r="M6" s="8"/>
      <c r="N6" s="8"/>
      <c r="O6" s="8"/>
      <c r="P6" s="8"/>
      <c r="Q6" s="8"/>
      <c r="R6" s="8"/>
      <c r="S6" s="8"/>
      <c r="T6" s="8"/>
      <c r="U6" s="8">
        <v>1</v>
      </c>
      <c r="V6" s="8"/>
      <c r="W6" s="8"/>
      <c r="X6" s="8"/>
      <c r="Y6" s="8">
        <f t="shared" si="0"/>
        <v>1</v>
      </c>
      <c r="Z6" s="9"/>
      <c r="AA6" s="9"/>
      <c r="AB6" s="9"/>
      <c r="AC6" s="17"/>
      <c r="AD6" s="17"/>
      <c r="AE6" s="17"/>
      <c r="AF6" s="10"/>
      <c r="AG6" s="10"/>
      <c r="AH6" s="10">
        <v>1</v>
      </c>
      <c r="AI6" s="10"/>
      <c r="AJ6" s="10"/>
      <c r="AK6" s="10"/>
      <c r="AL6" s="10">
        <f t="shared" si="1"/>
        <v>1</v>
      </c>
      <c r="AM6" s="11" t="s">
        <v>154</v>
      </c>
      <c r="AN6" s="13"/>
      <c r="AQ6" s="14"/>
      <c r="AR6" s="14"/>
    </row>
    <row r="7" spans="1:44" s="5" customFormat="1" ht="57" x14ac:dyDescent="0.25">
      <c r="A7" s="74" t="s">
        <v>53</v>
      </c>
      <c r="B7" s="72" t="s">
        <v>54</v>
      </c>
      <c r="C7" s="77" t="s">
        <v>55</v>
      </c>
      <c r="D7" s="77" t="s">
        <v>56</v>
      </c>
      <c r="E7" s="71" t="s">
        <v>57</v>
      </c>
      <c r="F7" s="71" t="s">
        <v>58</v>
      </c>
      <c r="G7" s="6" t="s">
        <v>59</v>
      </c>
      <c r="H7" s="7" t="s">
        <v>44</v>
      </c>
      <c r="I7" s="15" t="s">
        <v>45</v>
      </c>
      <c r="J7" s="40" t="s">
        <v>129</v>
      </c>
      <c r="K7" s="75" t="s">
        <v>60</v>
      </c>
      <c r="L7" s="16" t="s">
        <v>61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f t="shared" si="0"/>
        <v>12</v>
      </c>
      <c r="Z7" s="9">
        <v>1</v>
      </c>
      <c r="AA7" s="9">
        <v>1</v>
      </c>
      <c r="AB7" s="9">
        <v>1</v>
      </c>
      <c r="AC7" s="17">
        <v>1</v>
      </c>
      <c r="AD7" s="17">
        <v>1</v>
      </c>
      <c r="AE7" s="17">
        <v>1</v>
      </c>
      <c r="AF7" s="10">
        <v>1</v>
      </c>
      <c r="AG7" s="10">
        <v>1</v>
      </c>
      <c r="AH7" s="16">
        <v>1</v>
      </c>
      <c r="AI7" s="16">
        <v>1</v>
      </c>
      <c r="AJ7" s="16">
        <v>1</v>
      </c>
      <c r="AK7" s="16">
        <v>1</v>
      </c>
      <c r="AL7" s="10">
        <f t="shared" si="1"/>
        <v>12</v>
      </c>
      <c r="AM7" s="12" t="s">
        <v>155</v>
      </c>
      <c r="AN7" s="13"/>
      <c r="AP7" s="18"/>
      <c r="AQ7" s="18"/>
      <c r="AR7" s="18"/>
    </row>
    <row r="8" spans="1:44" s="5" customFormat="1" ht="85.5" x14ac:dyDescent="0.25">
      <c r="A8" s="74"/>
      <c r="B8" s="72"/>
      <c r="C8" s="77"/>
      <c r="D8" s="77"/>
      <c r="E8" s="71"/>
      <c r="F8" s="71"/>
      <c r="G8" s="6" t="s">
        <v>62</v>
      </c>
      <c r="H8" s="7" t="s">
        <v>38</v>
      </c>
      <c r="I8" s="15" t="s">
        <v>45</v>
      </c>
      <c r="J8" s="40" t="s">
        <v>130</v>
      </c>
      <c r="K8" s="75"/>
      <c r="L8" s="8" t="s">
        <v>63</v>
      </c>
      <c r="M8" s="8"/>
      <c r="N8" s="8"/>
      <c r="O8" s="8">
        <v>1</v>
      </c>
      <c r="P8" s="8"/>
      <c r="Q8" s="8"/>
      <c r="R8" s="8">
        <v>1</v>
      </c>
      <c r="S8" s="8"/>
      <c r="T8" s="8"/>
      <c r="U8" s="8">
        <v>1</v>
      </c>
      <c r="V8" s="8"/>
      <c r="W8" s="8"/>
      <c r="X8" s="8"/>
      <c r="Y8" s="8">
        <f t="shared" si="0"/>
        <v>3</v>
      </c>
      <c r="Z8" s="9"/>
      <c r="AA8" s="9"/>
      <c r="AB8" s="9">
        <v>1</v>
      </c>
      <c r="AC8" s="17"/>
      <c r="AD8" s="17"/>
      <c r="AE8" s="17">
        <v>1</v>
      </c>
      <c r="AF8" s="16"/>
      <c r="AG8" s="16"/>
      <c r="AH8" s="16">
        <v>1</v>
      </c>
      <c r="AI8" s="16"/>
      <c r="AJ8" s="16"/>
      <c r="AK8" s="16"/>
      <c r="AL8" s="10">
        <f t="shared" si="1"/>
        <v>3</v>
      </c>
      <c r="AM8" s="12" t="s">
        <v>156</v>
      </c>
      <c r="AN8" s="13"/>
      <c r="AP8" s="18"/>
      <c r="AQ8" s="18"/>
      <c r="AR8" s="18"/>
    </row>
    <row r="9" spans="1:44" s="5" customFormat="1" ht="57" x14ac:dyDescent="0.25">
      <c r="A9" s="74"/>
      <c r="B9" s="72"/>
      <c r="C9" s="77"/>
      <c r="D9" s="77"/>
      <c r="E9" s="71"/>
      <c r="F9" s="71"/>
      <c r="G9" s="19" t="s">
        <v>64</v>
      </c>
      <c r="H9" s="7" t="s">
        <v>37</v>
      </c>
      <c r="I9" s="15" t="s">
        <v>38</v>
      </c>
      <c r="J9" s="41" t="s">
        <v>131</v>
      </c>
      <c r="K9" s="75"/>
      <c r="L9" s="8" t="s">
        <v>41</v>
      </c>
      <c r="M9" s="8"/>
      <c r="N9" s="8"/>
      <c r="O9" s="8">
        <v>1</v>
      </c>
      <c r="P9" s="8"/>
      <c r="Q9" s="8"/>
      <c r="R9" s="8"/>
      <c r="S9" s="8"/>
      <c r="T9" s="8"/>
      <c r="U9" s="8"/>
      <c r="V9" s="8"/>
      <c r="W9" s="8"/>
      <c r="X9" s="8"/>
      <c r="Y9" s="8">
        <f t="shared" si="0"/>
        <v>1</v>
      </c>
      <c r="Z9" s="9"/>
      <c r="AA9" s="9"/>
      <c r="AB9" s="9">
        <v>1</v>
      </c>
      <c r="AC9" s="17"/>
      <c r="AD9" s="17"/>
      <c r="AE9" s="17"/>
      <c r="AF9" s="16"/>
      <c r="AG9" s="16"/>
      <c r="AH9" s="16"/>
      <c r="AI9" s="16"/>
      <c r="AJ9" s="16"/>
      <c r="AK9" s="16"/>
      <c r="AL9" s="10">
        <f t="shared" si="1"/>
        <v>1</v>
      </c>
      <c r="AM9" s="12" t="s">
        <v>65</v>
      </c>
      <c r="AN9" s="13"/>
      <c r="AP9" s="18"/>
      <c r="AQ9" s="18"/>
      <c r="AR9" s="18"/>
    </row>
    <row r="10" spans="1:44" s="5" customFormat="1" ht="28.5" x14ac:dyDescent="0.25">
      <c r="A10" s="74"/>
      <c r="B10" s="72"/>
      <c r="C10" s="77"/>
      <c r="D10" s="77"/>
      <c r="E10" s="71"/>
      <c r="F10" s="71"/>
      <c r="G10" s="6" t="s">
        <v>66</v>
      </c>
      <c r="H10" s="7" t="s">
        <v>50</v>
      </c>
      <c r="I10" s="15" t="s">
        <v>45</v>
      </c>
      <c r="J10" s="41" t="s">
        <v>132</v>
      </c>
      <c r="K10" s="75"/>
      <c r="L10" s="8" t="s">
        <v>41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>
        <v>1</v>
      </c>
      <c r="X10" s="8"/>
      <c r="Y10" s="8">
        <f t="shared" si="0"/>
        <v>1</v>
      </c>
      <c r="Z10" s="9"/>
      <c r="AA10" s="9"/>
      <c r="AB10" s="9"/>
      <c r="AC10" s="17"/>
      <c r="AD10" s="17"/>
      <c r="AE10" s="17"/>
      <c r="AF10" s="16"/>
      <c r="AG10" s="16"/>
      <c r="AH10" s="16"/>
      <c r="AI10" s="16"/>
      <c r="AJ10" s="16">
        <v>1</v>
      </c>
      <c r="AK10" s="16"/>
      <c r="AL10" s="10">
        <f t="shared" si="1"/>
        <v>1</v>
      </c>
      <c r="AM10" s="12" t="s">
        <v>157</v>
      </c>
      <c r="AN10" s="13"/>
      <c r="AP10" s="18"/>
      <c r="AQ10" s="18"/>
      <c r="AR10" s="18"/>
    </row>
    <row r="11" spans="1:44" s="5" customFormat="1" ht="57" x14ac:dyDescent="0.25">
      <c r="A11" s="74" t="s">
        <v>67</v>
      </c>
      <c r="B11" s="72" t="s">
        <v>68</v>
      </c>
      <c r="C11" s="71" t="s">
        <v>69</v>
      </c>
      <c r="D11" s="71" t="s">
        <v>70</v>
      </c>
      <c r="E11" s="71" t="s">
        <v>69</v>
      </c>
      <c r="F11" s="71" t="s">
        <v>71</v>
      </c>
      <c r="G11" s="20" t="s">
        <v>72</v>
      </c>
      <c r="H11" s="7" t="s">
        <v>44</v>
      </c>
      <c r="I11" s="7" t="s">
        <v>45</v>
      </c>
      <c r="J11" s="42" t="s">
        <v>133</v>
      </c>
      <c r="K11" s="75" t="s">
        <v>60</v>
      </c>
      <c r="L11" s="8" t="s">
        <v>61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f t="shared" si="0"/>
        <v>12</v>
      </c>
      <c r="Z11" s="9">
        <v>1</v>
      </c>
      <c r="AA11" s="9">
        <v>1</v>
      </c>
      <c r="AB11" s="9">
        <v>1</v>
      </c>
      <c r="AC11" s="17">
        <v>1</v>
      </c>
      <c r="AD11" s="17">
        <v>1</v>
      </c>
      <c r="AE11" s="17">
        <v>1</v>
      </c>
      <c r="AF11" s="10">
        <v>1</v>
      </c>
      <c r="AG11" s="10">
        <v>1</v>
      </c>
      <c r="AH11" s="10">
        <v>1</v>
      </c>
      <c r="AI11" s="10">
        <v>1</v>
      </c>
      <c r="AJ11" s="10">
        <v>1</v>
      </c>
      <c r="AK11" s="10">
        <v>1</v>
      </c>
      <c r="AL11" s="10">
        <f t="shared" si="1"/>
        <v>12</v>
      </c>
      <c r="AM11" s="12" t="s">
        <v>158</v>
      </c>
      <c r="AN11" s="21"/>
      <c r="AP11" s="18"/>
    </row>
    <row r="12" spans="1:44" s="5" customFormat="1" ht="57" x14ac:dyDescent="0.25">
      <c r="A12" s="74"/>
      <c r="B12" s="72"/>
      <c r="C12" s="71"/>
      <c r="D12" s="71"/>
      <c r="E12" s="71"/>
      <c r="F12" s="71"/>
      <c r="G12" s="22" t="s">
        <v>73</v>
      </c>
      <c r="H12" s="7" t="s">
        <v>44</v>
      </c>
      <c r="I12" s="7" t="s">
        <v>45</v>
      </c>
      <c r="J12" s="42" t="s">
        <v>134</v>
      </c>
      <c r="K12" s="75"/>
      <c r="L12" s="8" t="s">
        <v>74</v>
      </c>
      <c r="M12" s="8"/>
      <c r="N12" s="8"/>
      <c r="O12" s="8"/>
      <c r="P12" s="8">
        <v>1</v>
      </c>
      <c r="Q12" s="8"/>
      <c r="R12" s="8"/>
      <c r="S12" s="8"/>
      <c r="T12" s="8"/>
      <c r="U12" s="8"/>
      <c r="V12" s="8"/>
      <c r="W12" s="8">
        <v>1</v>
      </c>
      <c r="X12" s="8"/>
      <c r="Y12" s="8">
        <f t="shared" si="0"/>
        <v>2</v>
      </c>
      <c r="Z12" s="9"/>
      <c r="AA12" s="9"/>
      <c r="AB12" s="9"/>
      <c r="AC12" s="17">
        <v>1</v>
      </c>
      <c r="AD12" s="17"/>
      <c r="AE12" s="17"/>
      <c r="AF12" s="10"/>
      <c r="AG12" s="10"/>
      <c r="AH12" s="10"/>
      <c r="AI12" s="10"/>
      <c r="AJ12" s="10">
        <v>1</v>
      </c>
      <c r="AK12" s="10"/>
      <c r="AL12" s="10">
        <f t="shared" si="1"/>
        <v>2</v>
      </c>
      <c r="AM12" s="12" t="s">
        <v>159</v>
      </c>
      <c r="AN12" s="21"/>
      <c r="AP12" s="18"/>
    </row>
    <row r="13" spans="1:44" s="5" customFormat="1" ht="57" x14ac:dyDescent="0.25">
      <c r="A13" s="74"/>
      <c r="B13" s="72"/>
      <c r="C13" s="71"/>
      <c r="D13" s="71"/>
      <c r="E13" s="71"/>
      <c r="F13" s="71"/>
      <c r="G13" s="22" t="s">
        <v>75</v>
      </c>
      <c r="H13" s="7" t="s">
        <v>37</v>
      </c>
      <c r="I13" s="7" t="s">
        <v>38</v>
      </c>
      <c r="J13" s="12" t="s">
        <v>135</v>
      </c>
      <c r="K13" s="75"/>
      <c r="L13" s="8" t="s">
        <v>41</v>
      </c>
      <c r="M13" s="8"/>
      <c r="N13" s="8"/>
      <c r="O13" s="8">
        <v>1</v>
      </c>
      <c r="P13" s="8"/>
      <c r="Q13" s="8"/>
      <c r="R13" s="8"/>
      <c r="S13" s="8"/>
      <c r="T13" s="8"/>
      <c r="U13" s="8"/>
      <c r="V13" s="8"/>
      <c r="W13" s="8"/>
      <c r="X13" s="8"/>
      <c r="Y13" s="8">
        <f t="shared" si="0"/>
        <v>1</v>
      </c>
      <c r="Z13" s="9"/>
      <c r="AA13" s="9"/>
      <c r="AB13" s="9">
        <v>1</v>
      </c>
      <c r="AC13" s="17"/>
      <c r="AD13" s="17"/>
      <c r="AE13" s="17"/>
      <c r="AF13" s="10"/>
      <c r="AG13" s="10"/>
      <c r="AH13" s="10"/>
      <c r="AI13" s="10"/>
      <c r="AJ13" s="10"/>
      <c r="AK13" s="10"/>
      <c r="AL13" s="10">
        <f t="shared" si="1"/>
        <v>1</v>
      </c>
      <c r="AM13" s="12" t="s">
        <v>76</v>
      </c>
      <c r="AN13" s="21"/>
      <c r="AP13" s="18"/>
    </row>
    <row r="14" spans="1:44" s="5" customFormat="1" ht="99.75" x14ac:dyDescent="0.25">
      <c r="A14" s="74"/>
      <c r="B14" s="72"/>
      <c r="C14" s="71"/>
      <c r="D14" s="71"/>
      <c r="E14" s="71"/>
      <c r="F14" s="71"/>
      <c r="G14" s="22" t="s">
        <v>136</v>
      </c>
      <c r="H14" s="7" t="s">
        <v>77</v>
      </c>
      <c r="I14" s="7" t="s">
        <v>77</v>
      </c>
      <c r="J14" s="12" t="s">
        <v>139</v>
      </c>
      <c r="K14" s="75"/>
      <c r="L14" s="8" t="s">
        <v>141</v>
      </c>
      <c r="M14" s="8"/>
      <c r="N14" s="8"/>
      <c r="O14" s="8">
        <v>1</v>
      </c>
      <c r="P14" s="8"/>
      <c r="Q14" s="8"/>
      <c r="R14" s="8">
        <v>1</v>
      </c>
      <c r="S14" s="8"/>
      <c r="T14" s="8"/>
      <c r="U14" s="8">
        <v>1</v>
      </c>
      <c r="V14" s="8"/>
      <c r="W14" s="8"/>
      <c r="X14" s="8">
        <v>1</v>
      </c>
      <c r="Y14" s="8">
        <f t="shared" si="0"/>
        <v>4</v>
      </c>
      <c r="Z14" s="9"/>
      <c r="AA14" s="9"/>
      <c r="AB14" s="9">
        <v>1</v>
      </c>
      <c r="AC14" s="17"/>
      <c r="AD14" s="17"/>
      <c r="AE14" s="17">
        <v>1</v>
      </c>
      <c r="AF14" s="10"/>
      <c r="AG14" s="10"/>
      <c r="AH14" s="10">
        <v>1</v>
      </c>
      <c r="AI14" s="10"/>
      <c r="AJ14" s="10"/>
      <c r="AK14" s="10">
        <v>1</v>
      </c>
      <c r="AL14" s="10">
        <f t="shared" si="1"/>
        <v>4</v>
      </c>
      <c r="AM14" s="12" t="s">
        <v>160</v>
      </c>
      <c r="AN14" s="21"/>
      <c r="AP14" s="18"/>
    </row>
    <row r="15" spans="1:44" s="5" customFormat="1" ht="28.5" x14ac:dyDescent="0.25">
      <c r="A15" s="74"/>
      <c r="B15" s="72"/>
      <c r="C15" s="71"/>
      <c r="D15" s="71"/>
      <c r="E15" s="71"/>
      <c r="F15" s="71"/>
      <c r="G15" s="23" t="s">
        <v>137</v>
      </c>
      <c r="H15" s="7" t="s">
        <v>45</v>
      </c>
      <c r="I15" s="7" t="s">
        <v>45</v>
      </c>
      <c r="J15" s="12" t="s">
        <v>132</v>
      </c>
      <c r="K15" s="75"/>
      <c r="L15" s="8" t="s">
        <v>41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v>1</v>
      </c>
      <c r="X15" s="8"/>
      <c r="Y15" s="8">
        <f t="shared" si="0"/>
        <v>1</v>
      </c>
      <c r="Z15" s="9"/>
      <c r="AA15" s="9"/>
      <c r="AB15" s="9"/>
      <c r="AC15" s="17"/>
      <c r="AD15" s="17"/>
      <c r="AE15" s="17"/>
      <c r="AF15" s="10"/>
      <c r="AG15" s="10"/>
      <c r="AH15" s="10"/>
      <c r="AI15" s="10"/>
      <c r="AJ15" s="10">
        <v>1</v>
      </c>
      <c r="AK15" s="10"/>
      <c r="AL15" s="10">
        <f t="shared" si="1"/>
        <v>1</v>
      </c>
      <c r="AM15" s="12" t="s">
        <v>157</v>
      </c>
      <c r="AN15" s="21"/>
      <c r="AP15" s="18"/>
    </row>
    <row r="16" spans="1:44" s="5" customFormat="1" ht="28.5" x14ac:dyDescent="0.25">
      <c r="A16" s="74"/>
      <c r="B16" s="72"/>
      <c r="C16" s="71"/>
      <c r="D16" s="71"/>
      <c r="E16" s="71"/>
      <c r="F16" s="71"/>
      <c r="G16" s="23" t="s">
        <v>138</v>
      </c>
      <c r="H16" s="7" t="s">
        <v>38</v>
      </c>
      <c r="I16" s="7" t="s">
        <v>78</v>
      </c>
      <c r="J16" s="12" t="s">
        <v>140</v>
      </c>
      <c r="K16" s="75"/>
      <c r="L16" s="8" t="s">
        <v>41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>
        <v>1</v>
      </c>
      <c r="X16" s="8"/>
      <c r="Y16" s="8">
        <f t="shared" si="0"/>
        <v>1</v>
      </c>
      <c r="Z16" s="9"/>
      <c r="AA16" s="9"/>
      <c r="AB16" s="9"/>
      <c r="AC16" s="17"/>
      <c r="AD16" s="17"/>
      <c r="AE16" s="17"/>
      <c r="AF16" s="10"/>
      <c r="AG16" s="10"/>
      <c r="AH16" s="10"/>
      <c r="AI16" s="10"/>
      <c r="AJ16" s="10">
        <v>1</v>
      </c>
      <c r="AK16" s="10"/>
      <c r="AL16" s="10">
        <f t="shared" si="1"/>
        <v>1</v>
      </c>
      <c r="AM16" s="12" t="s">
        <v>161</v>
      </c>
      <c r="AN16" s="21"/>
      <c r="AP16" s="18"/>
    </row>
    <row r="17" spans="1:46" s="5" customFormat="1" ht="114" x14ac:dyDescent="0.25">
      <c r="A17" s="74" t="s">
        <v>79</v>
      </c>
      <c r="B17" s="72" t="s">
        <v>80</v>
      </c>
      <c r="C17" s="71" t="s">
        <v>81</v>
      </c>
      <c r="D17" s="71" t="s">
        <v>82</v>
      </c>
      <c r="E17" s="71" t="s">
        <v>83</v>
      </c>
      <c r="F17" s="71" t="s">
        <v>84</v>
      </c>
      <c r="G17" s="24" t="s">
        <v>85</v>
      </c>
      <c r="H17" s="7" t="s">
        <v>44</v>
      </c>
      <c r="I17" s="7" t="s">
        <v>45</v>
      </c>
      <c r="J17" s="12" t="s">
        <v>142</v>
      </c>
      <c r="K17" s="61" t="s">
        <v>60</v>
      </c>
      <c r="L17" s="8" t="s">
        <v>141</v>
      </c>
      <c r="M17" s="8"/>
      <c r="N17" s="8"/>
      <c r="O17" s="8">
        <v>1</v>
      </c>
      <c r="P17" s="8"/>
      <c r="Q17" s="8"/>
      <c r="R17" s="8">
        <v>1</v>
      </c>
      <c r="S17" s="8"/>
      <c r="T17" s="8"/>
      <c r="U17" s="8">
        <v>1</v>
      </c>
      <c r="V17" s="8"/>
      <c r="W17" s="8"/>
      <c r="X17" s="8">
        <v>1</v>
      </c>
      <c r="Y17" s="8">
        <f t="shared" si="0"/>
        <v>4</v>
      </c>
      <c r="Z17" s="9"/>
      <c r="AA17" s="9"/>
      <c r="AB17" s="9">
        <v>1</v>
      </c>
      <c r="AC17" s="17"/>
      <c r="AD17" s="17"/>
      <c r="AE17" s="17">
        <v>1</v>
      </c>
      <c r="AF17" s="10"/>
      <c r="AG17" s="25"/>
      <c r="AH17" s="25">
        <v>1</v>
      </c>
      <c r="AI17" s="25"/>
      <c r="AJ17" s="25"/>
      <c r="AK17" s="25">
        <v>1</v>
      </c>
      <c r="AL17" s="10">
        <f t="shared" si="1"/>
        <v>4</v>
      </c>
      <c r="AM17" s="12" t="s">
        <v>162</v>
      </c>
      <c r="AN17" s="21"/>
      <c r="AO17" s="18"/>
      <c r="AT17" s="26">
        <f>47000*9000</f>
        <v>423000000</v>
      </c>
    </row>
    <row r="18" spans="1:46" s="5" customFormat="1" ht="42.75" x14ac:dyDescent="0.25">
      <c r="A18" s="74"/>
      <c r="B18" s="72"/>
      <c r="C18" s="71"/>
      <c r="D18" s="71"/>
      <c r="E18" s="71"/>
      <c r="F18" s="71"/>
      <c r="G18" s="24" t="s">
        <v>86</v>
      </c>
      <c r="H18" s="7" t="s">
        <v>44</v>
      </c>
      <c r="I18" s="7" t="s">
        <v>45</v>
      </c>
      <c r="J18" s="12" t="s">
        <v>134</v>
      </c>
      <c r="K18" s="61"/>
      <c r="L18" s="8" t="s">
        <v>74</v>
      </c>
      <c r="M18" s="8"/>
      <c r="N18" s="8"/>
      <c r="O18" s="8"/>
      <c r="P18" s="8"/>
      <c r="Q18" s="8"/>
      <c r="R18" s="8"/>
      <c r="S18" s="8">
        <v>1</v>
      </c>
      <c r="T18" s="8"/>
      <c r="U18" s="8"/>
      <c r="V18" s="8">
        <v>1</v>
      </c>
      <c r="W18" s="8"/>
      <c r="X18" s="8"/>
      <c r="Y18" s="8">
        <f t="shared" si="0"/>
        <v>2</v>
      </c>
      <c r="Z18" s="9"/>
      <c r="AA18" s="9"/>
      <c r="AB18" s="9"/>
      <c r="AC18" s="17"/>
      <c r="AD18" s="17"/>
      <c r="AE18" s="17"/>
      <c r="AF18" s="10">
        <v>1</v>
      </c>
      <c r="AG18" s="25"/>
      <c r="AH18" s="25"/>
      <c r="AI18" s="25">
        <v>1</v>
      </c>
      <c r="AJ18" s="25"/>
      <c r="AK18" s="25"/>
      <c r="AL18" s="10">
        <f t="shared" si="1"/>
        <v>2</v>
      </c>
      <c r="AM18" s="44" t="s">
        <v>163</v>
      </c>
      <c r="AN18" s="21"/>
      <c r="AO18" s="18"/>
      <c r="AT18" s="26"/>
    </row>
    <row r="19" spans="1:46" s="5" customFormat="1" ht="42.75" x14ac:dyDescent="0.25">
      <c r="A19" s="74"/>
      <c r="B19" s="72"/>
      <c r="C19" s="71"/>
      <c r="D19" s="71"/>
      <c r="E19" s="71"/>
      <c r="F19" s="71"/>
      <c r="G19" s="24" t="s">
        <v>87</v>
      </c>
      <c r="H19" s="7" t="s">
        <v>44</v>
      </c>
      <c r="I19" s="7" t="s">
        <v>45</v>
      </c>
      <c r="J19" s="12" t="s">
        <v>143</v>
      </c>
      <c r="K19" s="61"/>
      <c r="L19" s="8" t="s">
        <v>41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>
        <v>1</v>
      </c>
      <c r="X19" s="8"/>
      <c r="Y19" s="8">
        <f t="shared" si="0"/>
        <v>1</v>
      </c>
      <c r="Z19" s="9"/>
      <c r="AA19" s="9"/>
      <c r="AB19" s="9"/>
      <c r="AC19" s="17"/>
      <c r="AD19" s="17"/>
      <c r="AE19" s="17"/>
      <c r="AF19" s="10"/>
      <c r="AG19" s="25"/>
      <c r="AH19" s="25"/>
      <c r="AI19" s="25"/>
      <c r="AJ19" s="25">
        <v>1</v>
      </c>
      <c r="AK19" s="25"/>
      <c r="AL19" s="10">
        <f t="shared" si="1"/>
        <v>1</v>
      </c>
      <c r="AM19" s="44" t="s">
        <v>164</v>
      </c>
      <c r="AN19" s="21"/>
      <c r="AO19" s="18"/>
      <c r="AT19" s="26"/>
    </row>
    <row r="20" spans="1:46" s="5" customFormat="1" ht="42.75" x14ac:dyDescent="0.25">
      <c r="A20" s="74"/>
      <c r="B20" s="72"/>
      <c r="C20" s="71"/>
      <c r="D20" s="71"/>
      <c r="E20" s="71"/>
      <c r="F20" s="71"/>
      <c r="G20" s="24" t="s">
        <v>88</v>
      </c>
      <c r="H20" s="7" t="s">
        <v>89</v>
      </c>
      <c r="I20" s="7" t="s">
        <v>89</v>
      </c>
      <c r="J20" s="12" t="s">
        <v>144</v>
      </c>
      <c r="K20" s="61"/>
      <c r="L20" s="8" t="s">
        <v>74</v>
      </c>
      <c r="M20" s="8"/>
      <c r="N20" s="8"/>
      <c r="O20" s="8"/>
      <c r="P20" s="8"/>
      <c r="Q20" s="8"/>
      <c r="R20" s="8"/>
      <c r="S20" s="8">
        <v>1</v>
      </c>
      <c r="T20" s="8"/>
      <c r="U20" s="8"/>
      <c r="V20" s="8">
        <v>1</v>
      </c>
      <c r="W20" s="8"/>
      <c r="X20" s="8"/>
      <c r="Y20" s="8">
        <f t="shared" si="0"/>
        <v>2</v>
      </c>
      <c r="Z20" s="9"/>
      <c r="AA20" s="9"/>
      <c r="AB20" s="9"/>
      <c r="AC20" s="17"/>
      <c r="AD20" s="17"/>
      <c r="AE20" s="17"/>
      <c r="AF20" s="10">
        <v>1</v>
      </c>
      <c r="AG20" s="25"/>
      <c r="AH20" s="25"/>
      <c r="AI20" s="25">
        <v>1</v>
      </c>
      <c r="AJ20" s="25"/>
      <c r="AK20" s="25"/>
      <c r="AL20" s="10">
        <f t="shared" si="1"/>
        <v>2</v>
      </c>
      <c r="AM20" s="44" t="s">
        <v>163</v>
      </c>
      <c r="AN20" s="21"/>
      <c r="AO20" s="18"/>
      <c r="AT20" s="26"/>
    </row>
    <row r="21" spans="1:46" s="5" customFormat="1" ht="29.25" x14ac:dyDescent="0.25">
      <c r="A21" s="74" t="s">
        <v>90</v>
      </c>
      <c r="B21" s="72" t="s">
        <v>91</v>
      </c>
      <c r="C21" s="71" t="s">
        <v>92</v>
      </c>
      <c r="D21" s="71" t="s">
        <v>93</v>
      </c>
      <c r="E21" s="71" t="s">
        <v>94</v>
      </c>
      <c r="F21" s="71" t="s">
        <v>95</v>
      </c>
      <c r="G21" s="6" t="s">
        <v>96</v>
      </c>
      <c r="H21" s="7" t="s">
        <v>37</v>
      </c>
      <c r="I21" s="7" t="s">
        <v>97</v>
      </c>
      <c r="J21" s="12" t="s">
        <v>145</v>
      </c>
      <c r="K21" s="61" t="s">
        <v>60</v>
      </c>
      <c r="L21" s="8" t="s">
        <v>41</v>
      </c>
      <c r="M21" s="8"/>
      <c r="N21" s="8"/>
      <c r="O21" s="8"/>
      <c r="P21" s="8"/>
      <c r="Q21" s="8"/>
      <c r="R21" s="8">
        <v>1</v>
      </c>
      <c r="S21" s="8"/>
      <c r="T21" s="8"/>
      <c r="U21" s="8"/>
      <c r="V21" s="8"/>
      <c r="W21" s="8"/>
      <c r="X21" s="8"/>
      <c r="Y21" s="8">
        <f t="shared" si="0"/>
        <v>1</v>
      </c>
      <c r="Z21" s="9"/>
      <c r="AA21" s="9"/>
      <c r="AB21" s="9"/>
      <c r="AC21" s="17"/>
      <c r="AD21" s="17"/>
      <c r="AE21" s="17">
        <v>1</v>
      </c>
      <c r="AF21" s="10"/>
      <c r="AG21" s="10"/>
      <c r="AH21" s="10"/>
      <c r="AI21" s="10"/>
      <c r="AJ21" s="10"/>
      <c r="AK21" s="10"/>
      <c r="AL21" s="10">
        <f t="shared" si="1"/>
        <v>1</v>
      </c>
      <c r="AM21" s="45" t="s">
        <v>98</v>
      </c>
      <c r="AN21" s="13"/>
      <c r="AO21" s="18"/>
    </row>
    <row r="22" spans="1:46" s="5" customFormat="1" ht="85.5" x14ac:dyDescent="0.25">
      <c r="A22" s="74"/>
      <c r="B22" s="72"/>
      <c r="C22" s="71"/>
      <c r="D22" s="71"/>
      <c r="E22" s="71"/>
      <c r="F22" s="71"/>
      <c r="G22" s="19" t="s">
        <v>99</v>
      </c>
      <c r="H22" s="7" t="s">
        <v>100</v>
      </c>
      <c r="I22" s="7" t="s">
        <v>100</v>
      </c>
      <c r="J22" s="12" t="s">
        <v>175</v>
      </c>
      <c r="K22" s="61"/>
      <c r="L22" s="8" t="s">
        <v>74</v>
      </c>
      <c r="M22" s="8"/>
      <c r="N22" s="8"/>
      <c r="O22" s="8"/>
      <c r="P22" s="8"/>
      <c r="Q22" s="8">
        <v>1</v>
      </c>
      <c r="R22" s="8"/>
      <c r="S22" s="8"/>
      <c r="T22" s="8"/>
      <c r="U22" s="8"/>
      <c r="V22" s="8">
        <v>1</v>
      </c>
      <c r="W22" s="8"/>
      <c r="X22" s="8"/>
      <c r="Y22" s="8">
        <f t="shared" si="0"/>
        <v>2</v>
      </c>
      <c r="Z22" s="9"/>
      <c r="AA22" s="9"/>
      <c r="AB22" s="9"/>
      <c r="AC22" s="17"/>
      <c r="AD22" s="17">
        <v>1</v>
      </c>
      <c r="AE22" s="17"/>
      <c r="AF22" s="10"/>
      <c r="AG22" s="10"/>
      <c r="AH22" s="10"/>
      <c r="AI22" s="10">
        <v>1</v>
      </c>
      <c r="AJ22" s="10"/>
      <c r="AK22" s="10"/>
      <c r="AL22" s="10">
        <f t="shared" si="1"/>
        <v>2</v>
      </c>
      <c r="AM22" s="12" t="s">
        <v>101</v>
      </c>
      <c r="AN22" s="13"/>
      <c r="AO22" s="18"/>
    </row>
    <row r="23" spans="1:46" s="5" customFormat="1" ht="114" x14ac:dyDescent="0.25">
      <c r="A23" s="74"/>
      <c r="B23" s="72"/>
      <c r="C23" s="71"/>
      <c r="D23" s="71"/>
      <c r="E23" s="71"/>
      <c r="F23" s="71"/>
      <c r="G23" s="6" t="s">
        <v>174</v>
      </c>
      <c r="H23" s="7" t="s">
        <v>44</v>
      </c>
      <c r="I23" s="7" t="s">
        <v>45</v>
      </c>
      <c r="J23" s="12" t="s">
        <v>175</v>
      </c>
      <c r="K23" s="61"/>
      <c r="L23" s="8" t="s">
        <v>61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f t="shared" si="0"/>
        <v>12</v>
      </c>
      <c r="Z23" s="9">
        <v>1</v>
      </c>
      <c r="AA23" s="9">
        <v>1</v>
      </c>
      <c r="AB23" s="9">
        <v>1</v>
      </c>
      <c r="AC23" s="17">
        <v>1</v>
      </c>
      <c r="AD23" s="17">
        <v>1</v>
      </c>
      <c r="AE23" s="17">
        <v>1</v>
      </c>
      <c r="AF23" s="10">
        <v>1</v>
      </c>
      <c r="AG23" s="10">
        <v>1</v>
      </c>
      <c r="AH23" s="10">
        <v>1</v>
      </c>
      <c r="AI23" s="10">
        <v>1</v>
      </c>
      <c r="AJ23" s="10">
        <v>1</v>
      </c>
      <c r="AK23" s="10">
        <v>1</v>
      </c>
      <c r="AL23" s="10">
        <f t="shared" si="1"/>
        <v>12</v>
      </c>
      <c r="AM23" s="12" t="s">
        <v>165</v>
      </c>
      <c r="AN23" s="13"/>
      <c r="AO23" s="18"/>
    </row>
    <row r="24" spans="1:46" s="5" customFormat="1" ht="128.25" x14ac:dyDescent="0.25">
      <c r="A24" s="74"/>
      <c r="B24" s="72"/>
      <c r="C24" s="71"/>
      <c r="D24" s="71"/>
      <c r="E24" s="71"/>
      <c r="F24" s="71"/>
      <c r="G24" s="19" t="s">
        <v>102</v>
      </c>
      <c r="H24" s="7" t="s">
        <v>44</v>
      </c>
      <c r="I24" s="7" t="s">
        <v>45</v>
      </c>
      <c r="J24" s="12" t="s">
        <v>146</v>
      </c>
      <c r="K24" s="61"/>
      <c r="L24" s="8" t="s">
        <v>61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f t="shared" si="0"/>
        <v>12</v>
      </c>
      <c r="Z24" s="9">
        <v>1</v>
      </c>
      <c r="AA24" s="9">
        <v>1</v>
      </c>
      <c r="AB24" s="9">
        <v>1</v>
      </c>
      <c r="AC24" s="17">
        <v>1</v>
      </c>
      <c r="AD24" s="17">
        <v>1</v>
      </c>
      <c r="AE24" s="17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v>1</v>
      </c>
      <c r="AK24" s="10">
        <v>1</v>
      </c>
      <c r="AL24" s="10">
        <f t="shared" si="1"/>
        <v>12</v>
      </c>
      <c r="AM24" s="12" t="s">
        <v>166</v>
      </c>
      <c r="AN24" s="13"/>
      <c r="AO24" s="18"/>
    </row>
    <row r="25" spans="1:46" s="5" customFormat="1" ht="42.75" x14ac:dyDescent="0.25">
      <c r="A25" s="74"/>
      <c r="B25" s="72"/>
      <c r="C25" s="71"/>
      <c r="D25" s="71"/>
      <c r="E25" s="71"/>
      <c r="F25" s="71"/>
      <c r="G25" s="19" t="s">
        <v>103</v>
      </c>
      <c r="H25" s="7" t="s">
        <v>44</v>
      </c>
      <c r="I25" s="7" t="s">
        <v>45</v>
      </c>
      <c r="J25" s="12" t="s">
        <v>147</v>
      </c>
      <c r="K25" s="61"/>
      <c r="L25" s="8" t="s">
        <v>61</v>
      </c>
      <c r="M25" s="8">
        <v>1</v>
      </c>
      <c r="N25" s="8">
        <v>1</v>
      </c>
      <c r="O25" s="8">
        <v>1</v>
      </c>
      <c r="P25" s="8">
        <v>1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f t="shared" si="0"/>
        <v>12</v>
      </c>
      <c r="Z25" s="9">
        <v>1</v>
      </c>
      <c r="AA25" s="9">
        <v>1</v>
      </c>
      <c r="AB25" s="9">
        <v>1</v>
      </c>
      <c r="AC25" s="17">
        <v>1</v>
      </c>
      <c r="AD25" s="17">
        <v>1</v>
      </c>
      <c r="AE25" s="17">
        <v>1</v>
      </c>
      <c r="AF25" s="10">
        <v>1</v>
      </c>
      <c r="AG25" s="10">
        <v>1</v>
      </c>
      <c r="AH25" s="10">
        <v>1</v>
      </c>
      <c r="AI25" s="10">
        <v>1</v>
      </c>
      <c r="AJ25" s="10">
        <v>1</v>
      </c>
      <c r="AK25" s="10">
        <v>1</v>
      </c>
      <c r="AL25" s="10">
        <f t="shared" si="1"/>
        <v>12</v>
      </c>
      <c r="AM25" s="12" t="s">
        <v>167</v>
      </c>
      <c r="AN25" s="13"/>
      <c r="AO25" s="18"/>
    </row>
    <row r="26" spans="1:46" s="5" customFormat="1" ht="28.5" x14ac:dyDescent="0.25">
      <c r="A26" s="73" t="s">
        <v>104</v>
      </c>
      <c r="B26" s="72" t="s">
        <v>105</v>
      </c>
      <c r="C26" s="71" t="s">
        <v>106</v>
      </c>
      <c r="D26" s="71" t="s">
        <v>107</v>
      </c>
      <c r="E26" s="71" t="s">
        <v>108</v>
      </c>
      <c r="F26" s="71" t="s">
        <v>71</v>
      </c>
      <c r="G26" s="6" t="s">
        <v>109</v>
      </c>
      <c r="H26" s="7" t="s">
        <v>78</v>
      </c>
      <c r="I26" s="7" t="s">
        <v>100</v>
      </c>
      <c r="J26" s="38" t="s">
        <v>148</v>
      </c>
      <c r="K26" s="61" t="s">
        <v>150</v>
      </c>
      <c r="L26" s="8" t="s">
        <v>41</v>
      </c>
      <c r="M26" s="8"/>
      <c r="N26" s="8"/>
      <c r="O26" s="8"/>
      <c r="P26" s="8"/>
      <c r="Q26" s="8"/>
      <c r="R26" s="8"/>
      <c r="S26" s="8"/>
      <c r="T26" s="8">
        <v>1</v>
      </c>
      <c r="U26" s="8"/>
      <c r="V26" s="8"/>
      <c r="W26" s="8"/>
      <c r="X26" s="8"/>
      <c r="Y26" s="8">
        <f t="shared" si="0"/>
        <v>1</v>
      </c>
      <c r="Z26" s="9"/>
      <c r="AA26" s="9"/>
      <c r="AB26" s="9"/>
      <c r="AC26" s="17"/>
      <c r="AD26" s="17"/>
      <c r="AE26" s="17"/>
      <c r="AF26" s="10"/>
      <c r="AG26" s="10"/>
      <c r="AH26" s="10"/>
      <c r="AI26" s="10"/>
      <c r="AJ26" s="10"/>
      <c r="AK26" s="10"/>
      <c r="AL26" s="10">
        <f t="shared" si="1"/>
        <v>0</v>
      </c>
      <c r="AM26" s="46" t="s">
        <v>168</v>
      </c>
      <c r="AN26" s="13" t="s">
        <v>169</v>
      </c>
      <c r="AO26" s="18"/>
    </row>
    <row r="27" spans="1:46" s="5" customFormat="1" ht="28.5" x14ac:dyDescent="0.25">
      <c r="A27" s="73"/>
      <c r="B27" s="72"/>
      <c r="C27" s="71"/>
      <c r="D27" s="71"/>
      <c r="E27" s="71"/>
      <c r="F27" s="71"/>
      <c r="G27" s="6" t="s">
        <v>110</v>
      </c>
      <c r="H27" s="7" t="s">
        <v>111</v>
      </c>
      <c r="I27" s="7" t="s">
        <v>112</v>
      </c>
      <c r="J27" s="12" t="s">
        <v>149</v>
      </c>
      <c r="K27" s="61"/>
      <c r="L27" s="8" t="s">
        <v>41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>
        <v>1</v>
      </c>
      <c r="Y27" s="8">
        <f t="shared" si="0"/>
        <v>1</v>
      </c>
      <c r="Z27" s="9"/>
      <c r="AA27" s="9"/>
      <c r="AB27" s="9"/>
      <c r="AC27" s="17"/>
      <c r="AD27" s="17"/>
      <c r="AE27" s="17"/>
      <c r="AF27" s="10"/>
      <c r="AG27" s="10"/>
      <c r="AH27" s="10"/>
      <c r="AI27" s="10"/>
      <c r="AJ27" s="10"/>
      <c r="AK27" s="10">
        <v>1</v>
      </c>
      <c r="AL27" s="10">
        <f t="shared" si="1"/>
        <v>1</v>
      </c>
      <c r="AM27" s="46" t="s">
        <v>170</v>
      </c>
      <c r="AN27" s="13"/>
      <c r="AO27" s="18"/>
    </row>
    <row r="28" spans="1:46" ht="85.5" x14ac:dyDescent="0.2">
      <c r="A28" s="71" t="s">
        <v>113</v>
      </c>
      <c r="B28" s="72" t="s">
        <v>114</v>
      </c>
      <c r="C28" s="71" t="s">
        <v>115</v>
      </c>
      <c r="D28" s="71" t="s">
        <v>116</v>
      </c>
      <c r="E28" s="71" t="s">
        <v>117</v>
      </c>
      <c r="F28" s="71" t="s">
        <v>118</v>
      </c>
      <c r="G28" s="20" t="s">
        <v>119</v>
      </c>
      <c r="H28" s="7" t="s">
        <v>44</v>
      </c>
      <c r="I28" s="7" t="s">
        <v>45</v>
      </c>
      <c r="J28" s="12" t="s">
        <v>151</v>
      </c>
      <c r="K28" s="61" t="s">
        <v>47</v>
      </c>
      <c r="L28" s="8" t="s">
        <v>61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f t="shared" si="0"/>
        <v>12</v>
      </c>
      <c r="Z28" s="9">
        <v>1</v>
      </c>
      <c r="AA28" s="9">
        <v>1</v>
      </c>
      <c r="AB28" s="9">
        <v>1</v>
      </c>
      <c r="AC28" s="17">
        <v>1</v>
      </c>
      <c r="AD28" s="27">
        <v>1</v>
      </c>
      <c r="AE28" s="17">
        <v>1</v>
      </c>
      <c r="AF28" s="13">
        <v>1</v>
      </c>
      <c r="AG28" s="13">
        <v>1</v>
      </c>
      <c r="AH28" s="13">
        <v>1</v>
      </c>
      <c r="AI28" s="10">
        <v>1</v>
      </c>
      <c r="AJ28" s="10">
        <v>1</v>
      </c>
      <c r="AK28" s="10">
        <v>1</v>
      </c>
      <c r="AL28" s="10">
        <f t="shared" si="1"/>
        <v>12</v>
      </c>
      <c r="AM28" s="46" t="s">
        <v>171</v>
      </c>
      <c r="AN28" s="11"/>
    </row>
    <row r="29" spans="1:46" x14ac:dyDescent="0.2">
      <c r="A29" s="71"/>
      <c r="B29" s="72"/>
      <c r="C29" s="71"/>
      <c r="D29" s="71"/>
      <c r="E29" s="71"/>
      <c r="F29" s="71"/>
      <c r="G29" s="20" t="s">
        <v>120</v>
      </c>
      <c r="H29" s="7" t="s">
        <v>45</v>
      </c>
      <c r="I29" s="7" t="s">
        <v>50</v>
      </c>
      <c r="J29" s="12" t="s">
        <v>152</v>
      </c>
      <c r="K29" s="61"/>
      <c r="L29" s="8" t="s">
        <v>41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>
        <v>1</v>
      </c>
      <c r="X29" s="8"/>
      <c r="Y29" s="8">
        <f t="shared" si="0"/>
        <v>1</v>
      </c>
      <c r="Z29" s="9"/>
      <c r="AA29" s="9"/>
      <c r="AB29" s="9"/>
      <c r="AC29" s="17"/>
      <c r="AD29" s="27"/>
      <c r="AE29" s="17"/>
      <c r="AF29" s="13"/>
      <c r="AG29" s="13"/>
      <c r="AH29" s="13"/>
      <c r="AI29" s="10"/>
      <c r="AJ29" s="10">
        <v>1</v>
      </c>
      <c r="AK29" s="10"/>
      <c r="AL29" s="10">
        <f t="shared" si="1"/>
        <v>1</v>
      </c>
      <c r="AM29" s="46" t="s">
        <v>172</v>
      </c>
      <c r="AN29" s="11"/>
    </row>
    <row r="30" spans="1:46" x14ac:dyDescent="0.2">
      <c r="A30" s="71"/>
      <c r="B30" s="72"/>
      <c r="C30" s="71"/>
      <c r="D30" s="71"/>
      <c r="E30" s="71"/>
      <c r="F30" s="71"/>
      <c r="G30" s="20" t="s">
        <v>121</v>
      </c>
      <c r="H30" s="7" t="s">
        <v>45</v>
      </c>
      <c r="I30" s="7" t="s">
        <v>45</v>
      </c>
      <c r="J30" s="12" t="s">
        <v>153</v>
      </c>
      <c r="K30" s="61"/>
      <c r="L30" s="8" t="s">
        <v>41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>
        <v>1</v>
      </c>
      <c r="Y30" s="8">
        <f t="shared" si="0"/>
        <v>1</v>
      </c>
      <c r="Z30" s="9"/>
      <c r="AA30" s="9"/>
      <c r="AB30" s="9"/>
      <c r="AC30" s="17"/>
      <c r="AD30" s="27"/>
      <c r="AE30" s="17"/>
      <c r="AF30" s="13"/>
      <c r="AG30" s="13"/>
      <c r="AH30" s="13"/>
      <c r="AI30" s="10"/>
      <c r="AJ30" s="10"/>
      <c r="AK30" s="10">
        <v>1</v>
      </c>
      <c r="AL30" s="10">
        <f t="shared" si="1"/>
        <v>1</v>
      </c>
      <c r="AM30" s="46" t="s">
        <v>173</v>
      </c>
      <c r="AN30" s="11"/>
    </row>
    <row r="31" spans="1:46" ht="28.5" x14ac:dyDescent="0.2">
      <c r="A31" s="47" t="s">
        <v>176</v>
      </c>
      <c r="B31" s="49"/>
      <c r="C31" s="49"/>
      <c r="D31" s="49"/>
      <c r="E31" s="50"/>
      <c r="F31" s="51"/>
      <c r="G31" s="52"/>
      <c r="H31" s="53"/>
      <c r="I31" s="53"/>
      <c r="J31" s="49"/>
      <c r="K31" s="54"/>
      <c r="L31" s="31" t="s">
        <v>122</v>
      </c>
      <c r="M31" s="48">
        <f t="shared" ref="M31:Y31" si="2">SUM(M4:M30)</f>
        <v>6</v>
      </c>
      <c r="N31" s="48">
        <f t="shared" si="2"/>
        <v>6</v>
      </c>
      <c r="O31" s="48">
        <f t="shared" si="2"/>
        <v>12</v>
      </c>
      <c r="P31" s="48">
        <f t="shared" si="2"/>
        <v>7</v>
      </c>
      <c r="Q31" s="48">
        <f t="shared" si="2"/>
        <v>7</v>
      </c>
      <c r="R31" s="48">
        <f t="shared" si="2"/>
        <v>11</v>
      </c>
      <c r="S31" s="48">
        <f t="shared" si="2"/>
        <v>8</v>
      </c>
      <c r="T31" s="48">
        <f t="shared" si="2"/>
        <v>7</v>
      </c>
      <c r="U31" s="48">
        <f t="shared" si="2"/>
        <v>10</v>
      </c>
      <c r="V31" s="48">
        <f t="shared" si="2"/>
        <v>9</v>
      </c>
      <c r="W31" s="48">
        <f t="shared" si="2"/>
        <v>12</v>
      </c>
      <c r="X31" s="48">
        <f t="shared" si="2"/>
        <v>10</v>
      </c>
      <c r="Y31" s="32">
        <f t="shared" si="2"/>
        <v>105</v>
      </c>
      <c r="Z31" s="63">
        <f>SUM(Z4:AB30)</f>
        <v>24</v>
      </c>
      <c r="AA31" s="63"/>
      <c r="AB31" s="63"/>
      <c r="AC31" s="63">
        <f>SUM(AC4:AE30)</f>
        <v>25</v>
      </c>
      <c r="AD31" s="63"/>
      <c r="AE31" s="63"/>
      <c r="AF31" s="63">
        <f>SUM(AF4:AH30)</f>
        <v>24</v>
      </c>
      <c r="AG31" s="63"/>
      <c r="AH31" s="63"/>
      <c r="AI31" s="63">
        <f>SUM(AI4:AK30)</f>
        <v>31</v>
      </c>
      <c r="AJ31" s="63"/>
      <c r="AK31" s="63"/>
      <c r="AL31" s="65">
        <f t="shared" ref="AL31" si="3">SUM(Z31:AK31)</f>
        <v>104</v>
      </c>
      <c r="AM31" s="66"/>
      <c r="AN31" s="67"/>
      <c r="AO31" s="28"/>
      <c r="AP31" s="29"/>
    </row>
    <row r="32" spans="1:46" ht="30" x14ac:dyDescent="0.2">
      <c r="A32" s="47" t="s">
        <v>123</v>
      </c>
      <c r="B32" s="49"/>
      <c r="C32" s="49"/>
      <c r="D32" s="49"/>
      <c r="E32" s="50"/>
      <c r="F32" s="51"/>
      <c r="G32" s="54"/>
      <c r="H32" s="53"/>
      <c r="I32" s="53"/>
      <c r="J32" s="49"/>
      <c r="K32" s="54"/>
      <c r="L32" s="31" t="s">
        <v>124</v>
      </c>
      <c r="M32" s="63">
        <f>+M31+N31+O31</f>
        <v>24</v>
      </c>
      <c r="N32" s="63"/>
      <c r="O32" s="63"/>
      <c r="P32" s="63">
        <f>+P31+Q31+R31</f>
        <v>25</v>
      </c>
      <c r="Q32" s="63"/>
      <c r="R32" s="63"/>
      <c r="S32" s="63">
        <f>+S31+T31+U31</f>
        <v>25</v>
      </c>
      <c r="T32" s="63"/>
      <c r="U32" s="63"/>
      <c r="V32" s="63">
        <f>+V31+W31+X31</f>
        <v>31</v>
      </c>
      <c r="W32" s="63"/>
      <c r="X32" s="63"/>
      <c r="Y32" s="32" t="s">
        <v>125</v>
      </c>
      <c r="Z32" s="68">
        <f>+Z31/M32</f>
        <v>1</v>
      </c>
      <c r="AA32" s="68"/>
      <c r="AB32" s="68"/>
      <c r="AC32" s="69">
        <f>+AC31/P32</f>
        <v>1</v>
      </c>
      <c r="AD32" s="69"/>
      <c r="AE32" s="69"/>
      <c r="AF32" s="70">
        <f>AF31/S32</f>
        <v>0.96</v>
      </c>
      <c r="AG32" s="70"/>
      <c r="AH32" s="70"/>
      <c r="AI32" s="62">
        <f>AI31/V32</f>
        <v>1</v>
      </c>
      <c r="AJ32" s="62"/>
      <c r="AK32" s="62"/>
      <c r="AL32" s="65"/>
      <c r="AM32" s="66"/>
      <c r="AN32" s="67"/>
      <c r="AO32" s="28"/>
      <c r="AP32" s="29"/>
    </row>
    <row r="33" spans="1:42" ht="15" x14ac:dyDescent="0.25">
      <c r="A33" s="41" t="s">
        <v>126</v>
      </c>
      <c r="B33" s="55"/>
      <c r="C33" s="56"/>
      <c r="D33" s="56"/>
      <c r="E33" s="57"/>
      <c r="F33" s="51"/>
      <c r="G33" s="58"/>
      <c r="H33" s="57"/>
      <c r="I33" s="59"/>
      <c r="J33" s="49"/>
      <c r="K33" s="59"/>
      <c r="L33" s="11" t="s">
        <v>127</v>
      </c>
      <c r="M33" s="63">
        <f>+M32+P32+S32+V32</f>
        <v>105</v>
      </c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32" t="s">
        <v>128</v>
      </c>
      <c r="Z33" s="64">
        <f>+AL31/Y31</f>
        <v>0.99047619047619051</v>
      </c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5"/>
      <c r="AM33" s="66"/>
      <c r="AN33" s="67"/>
      <c r="AO33" s="28"/>
      <c r="AP33" s="29"/>
    </row>
    <row r="34" spans="1:42" x14ac:dyDescent="0.2">
      <c r="L34" s="60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</row>
    <row r="35" spans="1:42" x14ac:dyDescent="0.2">
      <c r="L35" s="60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6"/>
    </row>
    <row r="36" spans="1:42" x14ac:dyDescent="0.2">
      <c r="B36" s="28"/>
      <c r="C36" s="28"/>
      <c r="D36" s="28"/>
      <c r="L36" s="60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</row>
    <row r="37" spans="1:42" x14ac:dyDescent="0.2">
      <c r="L37" s="60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</row>
    <row r="38" spans="1:42" x14ac:dyDescent="0.2">
      <c r="L38" s="60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</row>
    <row r="39" spans="1:42" x14ac:dyDescent="0.2">
      <c r="L39" s="60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42" x14ac:dyDescent="0.2">
      <c r="L40" s="60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42" x14ac:dyDescent="0.2">
      <c r="E41" s="28"/>
      <c r="L41" s="60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42" x14ac:dyDescent="0.2">
      <c r="E42" s="37"/>
      <c r="L42" s="60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42" x14ac:dyDescent="0.2">
      <c r="L43" s="60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42" x14ac:dyDescent="0.2">
      <c r="A44" s="2"/>
      <c r="E44" s="2"/>
      <c r="L44" s="60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42" x14ac:dyDescent="0.2">
      <c r="A45" s="2"/>
      <c r="E45" s="2"/>
      <c r="L45" s="60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42" x14ac:dyDescent="0.2">
      <c r="A46" s="2"/>
      <c r="E46" s="2"/>
      <c r="L46" s="60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42" x14ac:dyDescent="0.2">
      <c r="A47" s="2"/>
      <c r="E47" s="2"/>
      <c r="L47" s="60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</sheetData>
  <mergeCells count="86">
    <mergeCell ref="B1:A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Y2"/>
    <mergeCell ref="Z2:AN2"/>
    <mergeCell ref="F4:F6"/>
    <mergeCell ref="AQ4:AQ5"/>
    <mergeCell ref="AR4:AR5"/>
    <mergeCell ref="A7:A10"/>
    <mergeCell ref="B7:B10"/>
    <mergeCell ref="C7:C10"/>
    <mergeCell ref="D7:D10"/>
    <mergeCell ref="E7:E10"/>
    <mergeCell ref="F7:F10"/>
    <mergeCell ref="A4:A6"/>
    <mergeCell ref="B4:B6"/>
    <mergeCell ref="C4:C6"/>
    <mergeCell ref="D4:D6"/>
    <mergeCell ref="E4:E6"/>
    <mergeCell ref="F17:F20"/>
    <mergeCell ref="K7:K10"/>
    <mergeCell ref="A11:A16"/>
    <mergeCell ref="B11:B16"/>
    <mergeCell ref="C11:C16"/>
    <mergeCell ref="D11:D16"/>
    <mergeCell ref="E11:E16"/>
    <mergeCell ref="F11:F16"/>
    <mergeCell ref="K11:K16"/>
    <mergeCell ref="A17:A20"/>
    <mergeCell ref="B17:B20"/>
    <mergeCell ref="C17:C20"/>
    <mergeCell ref="D17:D20"/>
    <mergeCell ref="E17:E20"/>
    <mergeCell ref="F28:F30"/>
    <mergeCell ref="K21:K25"/>
    <mergeCell ref="A26:A27"/>
    <mergeCell ref="B26:B27"/>
    <mergeCell ref="C26:C27"/>
    <mergeCell ref="D26:D27"/>
    <mergeCell ref="E26:E27"/>
    <mergeCell ref="F26:F27"/>
    <mergeCell ref="K26:K27"/>
    <mergeCell ref="A21:A25"/>
    <mergeCell ref="B21:B25"/>
    <mergeCell ref="C21:C25"/>
    <mergeCell ref="D21:D25"/>
    <mergeCell ref="E21:E25"/>
    <mergeCell ref="F21:F25"/>
    <mergeCell ref="A28:A30"/>
    <mergeCell ref="B28:B30"/>
    <mergeCell ref="C28:C30"/>
    <mergeCell ref="D28:D30"/>
    <mergeCell ref="E28:E30"/>
    <mergeCell ref="AL31:AL33"/>
    <mergeCell ref="AM31:AM33"/>
    <mergeCell ref="AN31:AN33"/>
    <mergeCell ref="M32:O32"/>
    <mergeCell ref="P32:R32"/>
    <mergeCell ref="S32:U32"/>
    <mergeCell ref="V32:X32"/>
    <mergeCell ref="Z32:AB32"/>
    <mergeCell ref="AC32:AE32"/>
    <mergeCell ref="AF32:AH32"/>
    <mergeCell ref="Z31:AB31"/>
    <mergeCell ref="AC31:AE31"/>
    <mergeCell ref="AF31:AH31"/>
    <mergeCell ref="AI31:AK31"/>
    <mergeCell ref="L42:L47"/>
    <mergeCell ref="K17:K20"/>
    <mergeCell ref="AI32:AK32"/>
    <mergeCell ref="M33:X33"/>
    <mergeCell ref="Z33:AK33"/>
    <mergeCell ref="L34:L35"/>
    <mergeCell ref="L36:L37"/>
    <mergeCell ref="L38:L41"/>
    <mergeCell ref="K28:K30"/>
  </mergeCells>
  <pageMargins left="0.7" right="0.7" top="0.75" bottom="0.75" header="0.3" footer="0.3"/>
  <pageSetup paperSize="9" scale="10" orientation="portrait" r:id="rId1"/>
  <colBreaks count="1" manualBreakCount="1">
    <brk id="4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3" ma:contentTypeDescription="Crear nuevo documento." ma:contentTypeScope="" ma:versionID="c1a22c2b357fcd68fc4af77214d57744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7f809d3ccb2069c30f8bb35d170765a9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2TV4CCKVFCYA-2105455012-991</_dlc_DocId>
    <_dlc_DocIdUrl xmlns="81cc8fc0-8d1e-4295-8f37-5d076116407c">
      <Url>https://www.minjusticia.gov.co/transparencia/_layouts/15/DocIdRedir.aspx?ID=2TV4CCKVFCYA-2105455012-991</Url>
      <Description>2TV4CCKVFCYA-2105455012-991</Description>
    </_dlc_DocIdUrl>
  </documentManagement>
</p:properties>
</file>

<file path=customXml/itemProps1.xml><?xml version="1.0" encoding="utf-8"?>
<ds:datastoreItem xmlns:ds="http://schemas.openxmlformats.org/officeDocument/2006/customXml" ds:itemID="{59127A3A-E1D0-4EE4-9110-7D187464FA3E}"/>
</file>

<file path=customXml/itemProps2.xml><?xml version="1.0" encoding="utf-8"?>
<ds:datastoreItem xmlns:ds="http://schemas.openxmlformats.org/officeDocument/2006/customXml" ds:itemID="{3EB3A299-69D1-4208-B464-E4AC3F15F533}"/>
</file>

<file path=customXml/itemProps3.xml><?xml version="1.0" encoding="utf-8"?>
<ds:datastoreItem xmlns:ds="http://schemas.openxmlformats.org/officeDocument/2006/customXml" ds:itemID="{420E3240-BB41-4AD8-A8B5-AAAE3B059C06}"/>
</file>

<file path=customXml/itemProps4.xml><?xml version="1.0" encoding="utf-8"?>
<ds:datastoreItem xmlns:ds="http://schemas.openxmlformats.org/officeDocument/2006/customXml" ds:itemID="{9FE80B27-C6A7-4EFD-BB4B-33D00D6DE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Alonso</dc:creator>
  <cp:lastModifiedBy>LAURA CAMILA QUINTERO MURCIA</cp:lastModifiedBy>
  <cp:lastPrinted>2025-07-29T19:08:34Z</cp:lastPrinted>
  <dcterms:created xsi:type="dcterms:W3CDTF">2025-07-25T12:36:04Z</dcterms:created>
  <dcterms:modified xsi:type="dcterms:W3CDTF">2025-07-29T19:09:06Z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11493b89-1f22-4656-9823-4b7631f100cd</vt:lpwstr>
  </property>
</Properties>
</file>