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5"/>
  <workbookPr/>
  <mc:AlternateContent xmlns:mc="http://schemas.openxmlformats.org/markup-compatibility/2006">
    <mc:Choice Requires="x15">
      <x15ac:absPath xmlns:x15ac="http://schemas.microsoft.com/office/spreadsheetml/2010/11/ac" url="C:\Users\eldvil\Documents\MINJUSTICIA\AUDITORIAS\PMA\PMA PRIMER INFORME\"/>
    </mc:Choice>
  </mc:AlternateContent>
  <xr:revisionPtr revIDLastSave="0" documentId="11_1C2D475D6BF5B4ABBDBDEF7A428C930CE6146431" xr6:coauthVersionLast="47" xr6:coauthVersionMax="47" xr10:uidLastSave="{00000000-0000-0000-0000-000000000000}"/>
  <bookViews>
    <workbookView xWindow="0" yWindow="0" windowWidth="24000" windowHeight="9735" xr2:uid="{00000000-000D-0000-FFFF-FFFF00000000}"/>
  </bookViews>
  <sheets>
    <sheet name="PMA" sheetId="1" r:id="rId1"/>
    <sheet name="Instructivo PMA" sheetId="4" r:id="rId2"/>
  </sheets>
  <definedNames>
    <definedName name="_xlnm.Print_Titles" localSheetId="0">PMA!$8:$10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L11" i="1"/>
  <c r="I24" i="1"/>
  <c r="L21" i="1"/>
  <c r="I31" i="1"/>
  <c r="I33" i="1"/>
  <c r="L30" i="1"/>
  <c r="I32" i="1"/>
  <c r="L28" i="1"/>
  <c r="I13" i="1"/>
  <c r="L15" i="1"/>
  <c r="I12" i="1"/>
  <c r="I16" i="1" l="1"/>
  <c r="I15" i="1" l="1"/>
  <c r="I17" i="1"/>
  <c r="I18" i="1"/>
  <c r="I19" i="1"/>
  <c r="I20" i="1"/>
  <c r="I21" i="1"/>
  <c r="I22" i="1"/>
  <c r="I23" i="1"/>
  <c r="I25" i="1"/>
  <c r="I26" i="1"/>
  <c r="I27" i="1"/>
  <c r="I28" i="1"/>
  <c r="I29" i="1"/>
  <c r="I30" i="1"/>
  <c r="I11" i="1"/>
  <c r="F40" i="1" l="1"/>
  <c r="F39" i="1"/>
  <c r="L25" i="1"/>
  <c r="F38" i="1" s="1"/>
  <c r="F37" i="1"/>
  <c r="L19" i="1"/>
  <c r="F36" i="1" s="1"/>
  <c r="F35" i="1"/>
  <c r="F34" i="1"/>
  <c r="E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<sst xmlns="http://schemas.openxmlformats.org/spreadsheetml/2006/main" count="244" uniqueCount="178">
  <si>
    <t>PLAN DE MEJORAMIENTO ARCHIVÍSTICO MJD</t>
  </si>
  <si>
    <t xml:space="preserve">Entidad: </t>
  </si>
  <si>
    <t>Ministerio de Justicia y del Derecho</t>
  </si>
  <si>
    <t xml:space="preserve">NIT: </t>
  </si>
  <si>
    <t xml:space="preserve"> 900457461-9.</t>
  </si>
  <si>
    <t xml:space="preserve">Representante Legal: </t>
  </si>
  <si>
    <t>Ximena Poveda Bernal - Secretaria General</t>
  </si>
  <si>
    <t xml:space="preserve">Fecha de iniciación: </t>
  </si>
  <si>
    <t>Responsable del proceso:</t>
  </si>
  <si>
    <t>Aycardo Miguel Velaides Navarro</t>
  </si>
  <si>
    <t>Fecha de finalización:</t>
  </si>
  <si>
    <t>12/31/2022</t>
  </si>
  <si>
    <t xml:space="preserve">Cargo: </t>
  </si>
  <si>
    <t>Coordinador Grupo de Gestión Documental</t>
  </si>
  <si>
    <t>Fecha y número de Acta de aprobación del PMA</t>
  </si>
  <si>
    <t>Plan de Mejoramiento</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</si>
  <si>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</si>
  <si>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</si>
  <si>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</si>
  <si>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</si>
  <si>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</si>
  <si>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</si>
  <si>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</si>
  <si>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</si>
  <si>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</si>
  <si>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</si>
  <si>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</si>
  <si>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</si>
  <si>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</si>
  <si>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</si>
  <si>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</si>
  <si>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</si>
  <si>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</si>
  <si>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</si>
  <si>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</si>
  <si>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</si>
  <si>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</si>
  <si>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</si>
  <si>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</si>
  <si>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</si>
  <si>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t>ACCION 1</t>
  </si>
  <si>
    <t>Realizar el proceso de convalidación de la TRD actualizada conforme el Decreto 1427 de 2017.</t>
  </si>
  <si>
    <t>T1</t>
  </si>
  <si>
    <t>Presentación de ajustes al AGN.</t>
  </si>
  <si>
    <t>Acta Presentación de ajustes.</t>
  </si>
  <si>
    <t>Se realizo mesa Tecnica con el AGN, asimismo se remite mediante oficio la TRD actualizada.</t>
  </si>
  <si>
    <t>Grupo de Gestión Documental</t>
  </si>
  <si>
    <t>Acta de reunion - MJD-OFI19-0024789-GGD-4006</t>
  </si>
  <si>
    <t>100%. La tarea programada se encuentra ejecutada.  1. Se observa oficio MJD-FI19-0024789-GGD-4006 del 26 de agosto de 2019, por el que se remiten al AGN las TRD; sin embargo  la fecha de remisión de las tablas al AGN se efectúo posterior a la fecha pactada. 2. Se valora acta de reunión del 23 de mayo de 2019 entre funcionarios del MJD y del AGN, con asunto resolución de dudas, con fecha anterior al inicio de la actividad, que sirve de sustento para el trabajo.</t>
  </si>
  <si>
    <t>Informe de seguimiento No.1, septiembre 2019</t>
  </si>
  <si>
    <t>T2</t>
  </si>
  <si>
    <t>Presentación TRD ante el Comité evaluador de documentos-</t>
  </si>
  <si>
    <t>Certificado de Convalidación TRD.</t>
  </si>
  <si>
    <t>El cumplimiento de esta actividad se encuentra sujeto a los terminos de evaluación técnica definidos por el AGN en el acuerdo 04 de 2019. articulo 13.</t>
  </si>
  <si>
    <t>Tarea por ejecutarse, no ha iniciado.</t>
  </si>
  <si>
    <t>T3</t>
  </si>
  <si>
    <t>Ralizar inscripción en el RUSD</t>
  </si>
  <si>
    <t>Certificado de inscripción en el RUSD.</t>
  </si>
  <si>
    <t>T4</t>
  </si>
  <si>
    <t>Implementar las TRD conforme el Decreto 1427 de 2017.</t>
  </si>
  <si>
    <t>Transferencias Primarias.</t>
  </si>
  <si>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</si>
  <si>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t xml:space="preserve">ACCION 2 </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</si>
  <si>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</si>
  <si>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M1</t>
  </si>
  <si>
    <t>Elaborar el diagnóstico integral de gestión documental.</t>
  </si>
  <si>
    <t>Diagnóstico Integral de Gestión Documental.</t>
  </si>
  <si>
    <t>Se elabora el documento.</t>
  </si>
  <si>
    <t>Documento de diagnóstico.</t>
  </si>
  <si>
    <t>100%. La tarea programada se encuentra ejecutada. 1.  documento denominado "Diagnóstico G.D", de fecha junio de 2019, su objeto es determinar el estado actual de implementación de los procesos archivísticos y de conservación documental, así como la infraestructura y tecnología empleadas para la salvaguarda de información.  El documento esta evaluando las condiciones internas y externas relacionadas con la gestión documental del MJD.</t>
  </si>
  <si>
    <t>M2</t>
  </si>
  <si>
    <t>Actualizar la Politica de Gestión Documental conforme al articulo 2.8.2.5.6. del Decreto 1080 de 2015.</t>
  </si>
  <si>
    <t>Politica de Gestión Documental Actualizada.</t>
  </si>
  <si>
    <t>Se diseña la estructura base del documento conforme lo dispuesto en el Derceto 1080 de 2015.</t>
  </si>
  <si>
    <t>Documento versión borrador politica de gestión documental.</t>
  </si>
  <si>
    <t>Se válida un 20%. 1. Se evalúa documento de trabajo denominado política de gestión documental, en fase inicial de elaboración, en el que falta por desarrollar los componenentes: marco conceptual, estándares,  programa, cooperación, articulación y coordinación para la gestión de la información. 2. La política actualizada debe estar aprobada por el Comité Institucional de Gestión y Desempeño (CIGD) y luego adoptado por resolución. 3. Teniendo en cuenta la evidencia se califica en 20% el avance, haciendo  falta terminar el documento,  así como surtir su proceso de aprobación, adopción y publicación.</t>
  </si>
  <si>
    <t>M3</t>
  </si>
  <si>
    <t>Actualizar el PGD empleando la metodologia establecida por el AGN. Decreto 1080 Anexo Técnico.</t>
  </si>
  <si>
    <t>Programa de Gestión Documental vigencia 2019-2022 Aprobado por el CIGD.</t>
  </si>
  <si>
    <t>Se diseña la estructura base del documento conforme lo dispuesto en el Manual Implementación de un Programa de Gestión Documental. AGN - 2014.</t>
  </si>
  <si>
    <t>Documento versión borrador programa de gestión documental.</t>
  </si>
  <si>
    <t>15%. 1. Se revisa documento en elaboración del PGD, ya pasaron dos meses y aún se encuentra en un desarrollo muy preliminar este instrumento archivístico de planificación para el MJD; se insta en avanzar más rapidamente en esta tarea de actualizar el PGD como parte del Plan Estratégico Institucional y del Plan de Acción Anual. 2. El PGD luego de ser elaborado debe ser aprobado por el CIGD y adoptado por resolución. 3. Teniendo en cuenta la evidencia se califica en 15% el avance. En dos meses para culminar la tarea se debería terminar  lo faltante del documento, asi como surtir su proceso de aprobación, adopción y publicación.</t>
  </si>
  <si>
    <t>M4</t>
  </si>
  <si>
    <t>Implementar el PGD</t>
  </si>
  <si>
    <t>Plan de acción del Proceso ejecutado.</t>
  </si>
  <si>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</si>
  <si>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t>ACCION 3</t>
  </si>
  <si>
    <t>Implementar el Formato Unico de Inventario Documental en las Dependencias del MJD conforme lo establecido en el acuerdo 042 de 2002.</t>
  </si>
  <si>
    <t>Creación e implementación de un procedimiento de organización de archivos de gestión que incluya la adopción del FUID desde la etapa de creación de expedientes como metodo de control documental.</t>
  </si>
  <si>
    <t>Procedimiento creado.</t>
  </si>
  <si>
    <t>Diligenciar el Formato Unico de Inventario Documental FUID en las dependencias.</t>
  </si>
  <si>
    <t>Inventarios documentales de las dependencias.</t>
  </si>
  <si>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</si>
  <si>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t>ACCION 4</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</si>
  <si>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</si>
  <si>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</si>
  <si>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Se realiza una mesa de trabajo con el AGN</t>
  </si>
  <si>
    <t>Acta de mesa de trabajo con el AGN - Informe contratista.</t>
  </si>
  <si>
    <t>Se válida 20%. 1.  Se evidencia que el MJD tiene en ejecución el contrato No.0220-2109, en el que una de sus obligaciones es apoyar las TVD y se encuentra trabajando para entregar ese producto. 2. Se evalúa  para esta actividad una acta de reunión del 22 de mayo de 2019,  entre el AGN y funcionarios del Grupo de Gestión Documenta,  con el tema de TVD, fondo de Seguridad de la Rama Judicial, la fecha del acta es anterior a la fecha de inicio de actividad programada.</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</si>
  <si>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</si>
  <si>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Certificado de convalidación TVD</t>
  </si>
  <si>
    <t>Cinco (5) Certificados de inscripción en el RUSD.</t>
  </si>
  <si>
    <t>Implementar las TVD en archivo central.</t>
  </si>
  <si>
    <t>Archivo Central Organizado.</t>
  </si>
  <si>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</si>
  <si>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t>ACCION 5</t>
  </si>
  <si>
    <t xml:space="preserve">Organizar los Archivos de Gestión de la entidad conforme las TRD y empleando el formato de hoja de control de expedientes en conocordancia con lo dispuesto en el articulo 12 del acuerdo 02 de 2014. </t>
  </si>
  <si>
    <t>Actualizar el procedimiento de transferencias documentales.</t>
  </si>
  <si>
    <t>Procedimiento actualizado.</t>
  </si>
  <si>
    <t>Se encuentra con las correcciones realizadas para aprobación, firmas y publicación por parte de la Oficina de Planeación.</t>
  </si>
  <si>
    <t>Procedimiento de transferencias  documentales</t>
  </si>
  <si>
    <t>90%.  Aunque se evidencia que el procedimiento de transferencias  documentales de código P-GD-08, se encuentra con las correcciones, aún no ha surtido el proceso de aprobación, firmas y publicación,   para que así sea parte del SIG del MJD. No se encuentra soporte del envío del procedimiento a la Oficina Asesora de Planeación.</t>
  </si>
  <si>
    <t>Implementar hoja de control a expedientes.</t>
  </si>
  <si>
    <t>Expedientes organizados con hoja de control.</t>
  </si>
  <si>
    <t>Se realizó actualización del formato, se envió para aprobación y publicación, su implementación se encuentra planteada para los expedientes en gestión.</t>
  </si>
  <si>
    <t>Formato actualizado de  Hoja de Control y correo electronico de envio a la Oficina de Planeación</t>
  </si>
  <si>
    <t>10%. 1. Se encuentra hoja de control de expedientes actualizada, código: F-GD-G01-010 versión 2, de fecha 22 de julio de 2019.  2 . Se aporta correo electrónico del 28 de agosto de 2019 de envío a la Oficina Asesora de Planeación. 3. No se encuentra aún publicado en el Sistema Integrado de Gestión</t>
  </si>
  <si>
    <t>Realizar seguimiento sobre la implementación del Formato Único de Inventario Documental FUID en archivos de Gestión.</t>
  </si>
  <si>
    <t>FUID Archivos de Gestión.</t>
  </si>
  <si>
    <r>
      <t>Se cuenta con inventarios documentales implementados en 23</t>
    </r>
    <r>
      <rPr>
        <sz val="10"/>
        <color rgb="FFFF0000"/>
        <rFont val="Arial"/>
        <family val="2"/>
      </rPr>
      <t xml:space="preserve"> </t>
    </r>
    <r>
      <rPr>
        <sz val="10"/>
        <rFont val="Arial"/>
        <family val="2"/>
      </rPr>
      <t>archivos de gestión.</t>
    </r>
  </si>
  <si>
    <t>Inventarios Documentaldes de las Dependencias.</t>
  </si>
  <si>
    <t>20%. Se revisa la implementación del FUID en archivos de gestión para 23 dependencias del MJD con formato F-GD-G01-03 versión3.</t>
  </si>
  <si>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</si>
  <si>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ACCION 6</t>
  </si>
  <si>
    <t>Normalizar el flujo de archivo para la serie de historias laborales de acuerdo con lo establecido en la circular 04 de 2003 y articulo 12 del acuerdo 02 de 2014.</t>
  </si>
  <si>
    <t>Historias Laborales con Hoja de control.</t>
  </si>
  <si>
    <t>Se realizó actualización del formato, se envió para aprobación y publicación.</t>
  </si>
  <si>
    <t>Ordenación, foliación y rotulación de expedientes conforme la circular 04 de 2003.</t>
  </si>
  <si>
    <t>Archivo de HL Organizado.</t>
  </si>
  <si>
    <t xml:space="preserve">Se cuenta con un avance equivalente a  41 cajas de la Serie Historias Laborales (cerradas) MJD, las cuales corresponden a (10.25 mL) cajas de formato X200.  </t>
  </si>
  <si>
    <t>Inventario de Historias Laborales.</t>
  </si>
  <si>
    <t>30%. 1. Se evidencia el avance con informes de contratista del 26 de agosto de 2019,  primera entrega para 211 historias laborales cerrradas y segunda entrega para 77 historias laborales cerradas, que suman en total 288 hsitorias laborales en 41 cajas. 2. Se encuentran digitalizadas . 3. No se le realizó hoja de control por ser expedientes cerrados (Acuerdo 002/2014 art.14)</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</si>
  <si>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</si>
  <si>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ACCION 7</t>
  </si>
  <si>
    <t>Actualizar e implementar el Sistema Integrado de Conservación SIC del Ministerio de Justicia y del Derecho conforme lo establecido en el acuerdo 06 de 2014.</t>
  </si>
  <si>
    <t>Actualizar el SIC incluyendo el Plan de Preservación Digital a Largo Plazo.</t>
  </si>
  <si>
    <t>Sistema Integrado de Conservación</t>
  </si>
  <si>
    <t>Adoptar el sistema integrado de conservación.</t>
  </si>
  <si>
    <t>Acto administrativo de adopción del SIC.</t>
  </si>
  <si>
    <t>Realizar adecuaciones a las zonas de archivo priorizadas de acuerdo con el Díagnóstico de Gestión Documental para dar alcance a  lo descrito en el acuerdo 08 de 2014.</t>
  </si>
  <si>
    <t>Acta de entrega de la obra de adecuación.</t>
  </si>
  <si>
    <t>Implementar el componente Plan de Conservación Documental.</t>
  </si>
  <si>
    <t>AVANCE DEL PLAN DE CUMPLIMIENTO (ACCIONES)</t>
  </si>
  <si>
    <t>Acción 1</t>
  </si>
  <si>
    <t>Acción 2</t>
  </si>
  <si>
    <t>Acción 3</t>
  </si>
  <si>
    <t>Acción 4</t>
  </si>
  <si>
    <t>Acción 5</t>
  </si>
  <si>
    <t>Acción 6</t>
  </si>
  <si>
    <t xml:space="preserve">Accion 7 </t>
  </si>
  <si>
    <t>CUMPLIMIENTO DEL PLAN DE MEJORAMIENTO</t>
  </si>
  <si>
    <t>sobre 100%</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</si>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</sst>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0"/>
      <color rgb="FFFF0000"/>
      <name val="Arial"/>
      <family val="2"/>
    </font>
    <font>
      <sz val="11"/>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58">
    <xf numFmtId="0" fontId="0" fillId="0" borderId="0" xfId="0"/>
    <xf numFmtId="0" fontId="6" fillId="3"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4" xfId="0" applyNumberFormat="1" applyFont="1" applyFill="1" applyBorder="1" applyAlignment="1">
      <alignment horizontal="center" vertical="center"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7"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29" xfId="0" applyFont="1" applyFill="1" applyBorder="1" applyAlignment="1">
      <alignment horizontal="justify" vertical="top" wrapText="1"/>
    </xf>
    <xf numFmtId="0" fontId="8" fillId="3" borderId="13" xfId="0" applyFont="1" applyFill="1" applyBorder="1" applyAlignment="1">
      <alignment horizontal="justify" vertical="top" wrapText="1"/>
    </xf>
    <xf numFmtId="14" fontId="15" fillId="0"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0" fillId="0" borderId="4" xfId="0" applyBorder="1"/>
    <xf numFmtId="0" fontId="16" fillId="0" borderId="4" xfId="0" applyFont="1" applyBorder="1" applyAlignment="1">
      <alignment horizontal="justify" vertical="center"/>
    </xf>
    <xf numFmtId="0" fontId="8" fillId="0" borderId="4" xfId="0" applyFont="1" applyBorder="1" applyAlignment="1">
      <alignment vertical="top"/>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7" fillId="0" borderId="0" xfId="0" applyFont="1" applyAlignment="1">
      <alignment horizontal="right" vertical="center" wrapText="1"/>
    </xf>
    <xf numFmtId="0" fontId="1" fillId="0" borderId="6" xfId="0" applyFont="1" applyBorder="1" applyAlignment="1">
      <alignment horizontal="center" vertical="center"/>
    </xf>
    <xf numFmtId="0" fontId="11" fillId="0" borderId="0" xfId="0" applyFont="1"/>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10" fontId="6" fillId="3" borderId="39" xfId="0" applyNumberFormat="1" applyFont="1" applyFill="1" applyBorder="1" applyAlignment="1">
      <alignment horizontal="center" vertical="center" wrapText="1"/>
    </xf>
    <xf numFmtId="10" fontId="6" fillId="3" borderId="36"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8" fillId="0" borderId="4" xfId="0" applyFont="1" applyFill="1" applyBorder="1" applyAlignment="1">
      <alignment horizontal="justify" vertical="center"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5" fillId="2" borderId="39"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6" fillId="0" borderId="3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42"/>
  <sheetViews>
    <sheetView showGridLines="0" tabSelected="1" topLeftCell="C1" zoomScale="69" zoomScaleNormal="69" zoomScalePageLayoutView="55" workbookViewId="0">
      <selection activeCell="L30" sqref="L30:L33"/>
    </sheetView>
  </sheetViews>
  <sheetFormatPr defaultColWidth="11.42578125" defaultRowHeight="15"/>
  <cols>
    <col min="2" max="2" width="40.42578125" customWidth="1"/>
    <col min="3" max="3" width="11.85546875" customWidth="1"/>
    <col min="4" max="4" width="41.5703125" customWidth="1"/>
    <col min="6" max="6" width="27" customWidth="1"/>
    <col min="7" max="7" width="12.5703125" bestFit="1" customWidth="1"/>
    <col min="8" max="8" width="15.85546875" customWidth="1"/>
    <col min="9" max="9" width="11.42578125" style="28"/>
    <col min="10" max="10" width="13.85546875" style="28" customWidth="1"/>
    <col min="11" max="11" width="15.28515625" customWidth="1"/>
    <col min="12" max="12" width="15.85546875" customWidth="1"/>
    <col min="13" max="13" width="25.42578125" customWidth="1"/>
    <col min="14" max="14" width="17.28515625" customWidth="1"/>
    <col min="15" max="15" width="15.85546875" customWidth="1"/>
    <col min="16" max="16" width="37.140625" customWidth="1"/>
    <col min="17" max="17" width="15.7109375" customWidth="1"/>
    <col min="19" max="19" width="14.7109375" customWidth="1"/>
    <col min="20" max="20" width="20.140625" customWidth="1"/>
  </cols>
  <sheetData>
    <row r="2" spans="1:20">
      <c r="H2" s="72" t="s">
        <v>0</v>
      </c>
    </row>
    <row r="3" spans="1:20">
      <c r="A3" s="81" t="s">
        <v>1</v>
      </c>
      <c r="B3" s="81"/>
      <c r="C3" s="82" t="s">
        <v>2</v>
      </c>
      <c r="D3" s="83"/>
      <c r="E3" s="83"/>
      <c r="F3" s="83"/>
      <c r="G3" s="83"/>
      <c r="H3" s="83"/>
      <c r="I3" s="84"/>
      <c r="J3" s="26" t="s">
        <v>3</v>
      </c>
      <c r="K3" s="85" t="s">
        <v>4</v>
      </c>
      <c r="L3" s="86"/>
      <c r="M3" s="86"/>
      <c r="N3" s="86"/>
      <c r="O3" s="86"/>
      <c r="P3" s="86"/>
      <c r="Q3" s="86"/>
      <c r="R3" s="86"/>
      <c r="S3" s="86"/>
      <c r="T3" s="87"/>
    </row>
    <row r="4" spans="1:20">
      <c r="A4" s="81" t="s">
        <v>5</v>
      </c>
      <c r="B4" s="81"/>
      <c r="C4" s="82" t="s">
        <v>6</v>
      </c>
      <c r="D4" s="83"/>
      <c r="E4" s="83"/>
      <c r="F4" s="83"/>
      <c r="G4" s="83"/>
      <c r="H4" s="83"/>
      <c r="I4" s="84"/>
      <c r="J4" s="88" t="s">
        <v>7</v>
      </c>
      <c r="K4" s="89"/>
      <c r="L4" s="90">
        <v>43615</v>
      </c>
      <c r="M4" s="91"/>
      <c r="N4" s="91"/>
      <c r="O4" s="91"/>
      <c r="P4" s="91"/>
      <c r="Q4" s="91"/>
      <c r="R4" s="91"/>
      <c r="S4" s="91"/>
      <c r="T4" s="92"/>
    </row>
    <row r="5" spans="1:20">
      <c r="A5" s="81" t="s">
        <v>8</v>
      </c>
      <c r="B5" s="81"/>
      <c r="C5" s="93" t="s">
        <v>9</v>
      </c>
      <c r="D5" s="94"/>
      <c r="E5" s="94"/>
      <c r="F5" s="94"/>
      <c r="G5" s="94"/>
      <c r="H5" s="94"/>
      <c r="I5" s="95"/>
      <c r="J5" s="96" t="s">
        <v>10</v>
      </c>
      <c r="K5" s="97"/>
      <c r="L5" s="98" t="s">
        <v>11</v>
      </c>
      <c r="M5" s="91"/>
      <c r="N5" s="91"/>
      <c r="O5" s="91"/>
      <c r="P5" s="91"/>
      <c r="Q5" s="91"/>
      <c r="R5" s="91"/>
      <c r="S5" s="91"/>
      <c r="T5" s="92"/>
    </row>
    <row r="6" spans="1:20">
      <c r="A6" s="81" t="s">
        <v>12</v>
      </c>
      <c r="B6" s="81"/>
      <c r="C6" s="82" t="s">
        <v>13</v>
      </c>
      <c r="D6" s="83"/>
      <c r="E6" s="83"/>
      <c r="F6" s="83"/>
      <c r="G6" s="83"/>
      <c r="H6" s="83"/>
      <c r="I6" s="83"/>
      <c r="J6" s="71"/>
      <c r="K6" s="18"/>
      <c r="L6" s="19"/>
      <c r="M6" s="19"/>
      <c r="N6" s="19"/>
      <c r="O6" s="19"/>
      <c r="P6" s="19"/>
      <c r="Q6" s="19"/>
      <c r="R6" s="19"/>
      <c r="S6" s="19"/>
      <c r="T6" s="20"/>
    </row>
    <row r="7" spans="1:20" ht="26.25" customHeight="1" thickBot="1">
      <c r="A7" s="80" t="s">
        <v>14</v>
      </c>
      <c r="B7" s="80"/>
      <c r="C7" s="77"/>
      <c r="D7" s="78"/>
      <c r="E7" s="78"/>
      <c r="F7" s="78"/>
      <c r="G7" s="78"/>
      <c r="H7" s="78"/>
      <c r="I7" s="78"/>
      <c r="J7" s="78"/>
      <c r="K7" s="78"/>
      <c r="L7" s="78"/>
      <c r="M7" s="78"/>
      <c r="N7" s="78"/>
      <c r="O7" s="78"/>
      <c r="P7" s="78"/>
      <c r="Q7" s="78"/>
      <c r="R7" s="78"/>
      <c r="S7" s="78"/>
      <c r="T7" s="79"/>
    </row>
    <row r="8" spans="1:20" ht="15.75">
      <c r="A8" s="102" t="s">
        <v>15</v>
      </c>
      <c r="B8" s="103"/>
      <c r="C8" s="104"/>
      <c r="D8" s="104"/>
      <c r="E8" s="104"/>
      <c r="F8" s="104"/>
      <c r="G8" s="104"/>
      <c r="H8" s="104"/>
      <c r="I8" s="104"/>
      <c r="J8" s="104"/>
      <c r="K8" s="104"/>
      <c r="L8" s="104"/>
      <c r="M8" s="104"/>
      <c r="N8" s="104"/>
      <c r="O8" s="105"/>
      <c r="P8" s="108" t="s">
        <v>16</v>
      </c>
      <c r="Q8" s="109"/>
      <c r="R8" s="99" t="s">
        <v>17</v>
      </c>
      <c r="S8" s="100"/>
      <c r="T8" s="101"/>
    </row>
    <row r="9" spans="1:20" ht="28.5" customHeight="1">
      <c r="A9" s="114" t="s">
        <v>18</v>
      </c>
      <c r="B9" s="112" t="s">
        <v>19</v>
      </c>
      <c r="C9" s="112" t="s">
        <v>20</v>
      </c>
      <c r="D9" s="112" t="s">
        <v>21</v>
      </c>
      <c r="E9" s="112" t="s">
        <v>22</v>
      </c>
      <c r="F9" s="112" t="s">
        <v>23</v>
      </c>
      <c r="G9" s="112" t="s">
        <v>24</v>
      </c>
      <c r="H9" s="112"/>
      <c r="I9" s="112" t="s">
        <v>25</v>
      </c>
      <c r="J9" s="112" t="s">
        <v>26</v>
      </c>
      <c r="K9" s="133" t="s">
        <v>27</v>
      </c>
      <c r="L9" s="112" t="s">
        <v>28</v>
      </c>
      <c r="M9" s="112" t="s">
        <v>29</v>
      </c>
      <c r="N9" s="112" t="s">
        <v>30</v>
      </c>
      <c r="O9" s="120" t="s">
        <v>31</v>
      </c>
      <c r="P9" s="131" t="s">
        <v>32</v>
      </c>
      <c r="Q9" s="110" t="s">
        <v>33</v>
      </c>
      <c r="R9" s="116" t="s">
        <v>34</v>
      </c>
      <c r="S9" s="118" t="s">
        <v>35</v>
      </c>
      <c r="T9" s="106" t="s">
        <v>36</v>
      </c>
    </row>
    <row r="10" spans="1:20" ht="26.25" customHeight="1" thickBot="1">
      <c r="A10" s="115"/>
      <c r="B10" s="113"/>
      <c r="C10" s="113"/>
      <c r="D10" s="113"/>
      <c r="E10" s="113"/>
      <c r="F10" s="113"/>
      <c r="G10" s="11" t="s">
        <v>37</v>
      </c>
      <c r="H10" s="11" t="s">
        <v>38</v>
      </c>
      <c r="I10" s="113"/>
      <c r="J10" s="113"/>
      <c r="K10" s="134"/>
      <c r="L10" s="113"/>
      <c r="M10" s="113"/>
      <c r="N10" s="113"/>
      <c r="O10" s="121"/>
      <c r="P10" s="132"/>
      <c r="Q10" s="111"/>
      <c r="R10" s="117"/>
      <c r="S10" s="119"/>
      <c r="T10" s="107"/>
    </row>
    <row r="11" spans="1:20" ht="232.5" customHeight="1">
      <c r="A11" s="146">
        <v>1</v>
      </c>
      <c r="B11" s="147" t="s">
        <v>39</v>
      </c>
      <c r="C11" s="152" t="s">
        <v>40</v>
      </c>
      <c r="D11" s="151" t="s">
        <v>41</v>
      </c>
      <c r="E11" s="23" t="s">
        <v>42</v>
      </c>
      <c r="F11" s="69" t="s">
        <v>43</v>
      </c>
      <c r="G11" s="42">
        <v>43646</v>
      </c>
      <c r="H11" s="42">
        <v>43677</v>
      </c>
      <c r="I11" s="40">
        <f>(H11-G11)/7</f>
        <v>4.4285714285714288</v>
      </c>
      <c r="J11" s="66">
        <v>1</v>
      </c>
      <c r="K11" s="29" t="s">
        <v>44</v>
      </c>
      <c r="L11" s="148">
        <f>AVERAGE(J11:J14)</f>
        <v>0.25</v>
      </c>
      <c r="M11" s="9" t="s">
        <v>45</v>
      </c>
      <c r="N11" s="10" t="s">
        <v>46</v>
      </c>
      <c r="O11" s="15" t="s">
        <v>47</v>
      </c>
      <c r="P11" s="12" t="s">
        <v>48</v>
      </c>
      <c r="Q11" s="21" t="s">
        <v>49</v>
      </c>
      <c r="R11" s="14"/>
      <c r="S11" s="10"/>
      <c r="T11" s="15"/>
    </row>
    <row r="12" spans="1:20" ht="205.5" customHeight="1">
      <c r="A12" s="138"/>
      <c r="B12" s="145"/>
      <c r="C12" s="140"/>
      <c r="D12" s="142"/>
      <c r="E12" s="23" t="s">
        <v>50</v>
      </c>
      <c r="F12" s="65" t="s">
        <v>51</v>
      </c>
      <c r="G12" s="41">
        <v>43738</v>
      </c>
      <c r="H12" s="42">
        <v>43921</v>
      </c>
      <c r="I12" s="40">
        <f>(H12-G12)/7</f>
        <v>26.142857142857142</v>
      </c>
      <c r="J12" s="66">
        <v>0</v>
      </c>
      <c r="K12" s="29" t="s">
        <v>52</v>
      </c>
      <c r="L12" s="149"/>
      <c r="M12" s="15" t="s">
        <v>53</v>
      </c>
      <c r="N12" s="10" t="s">
        <v>46</v>
      </c>
      <c r="O12" s="15"/>
      <c r="P12" s="12" t="s">
        <v>54</v>
      </c>
      <c r="Q12" s="21"/>
      <c r="R12" s="14"/>
      <c r="S12" s="10"/>
      <c r="T12" s="15"/>
    </row>
    <row r="13" spans="1:20" ht="193.5" customHeight="1">
      <c r="A13" s="138"/>
      <c r="B13" s="145"/>
      <c r="C13" s="140"/>
      <c r="D13" s="142"/>
      <c r="E13" s="23" t="s">
        <v>55</v>
      </c>
      <c r="F13" s="65" t="s">
        <v>56</v>
      </c>
      <c r="G13" s="41">
        <v>43922</v>
      </c>
      <c r="H13" s="42">
        <v>43953</v>
      </c>
      <c r="I13" s="40">
        <f>(H13-G13)/7</f>
        <v>4.4285714285714288</v>
      </c>
      <c r="J13" s="66">
        <v>0</v>
      </c>
      <c r="K13" s="29" t="s">
        <v>57</v>
      </c>
      <c r="L13" s="149"/>
      <c r="M13" s="15" t="s">
        <v>53</v>
      </c>
      <c r="N13" s="10" t="s">
        <v>46</v>
      </c>
      <c r="O13" s="15"/>
      <c r="P13" s="12" t="s">
        <v>54</v>
      </c>
      <c r="Q13" s="21"/>
      <c r="R13" s="14"/>
      <c r="S13" s="10"/>
      <c r="T13" s="15"/>
    </row>
    <row r="14" spans="1:20" ht="343.5" customHeight="1">
      <c r="A14" s="124"/>
      <c r="B14" s="126"/>
      <c r="C14" s="128"/>
      <c r="D14" s="143"/>
      <c r="E14" s="23" t="s">
        <v>58</v>
      </c>
      <c r="F14" s="65" t="s">
        <v>59</v>
      </c>
      <c r="G14" s="41">
        <v>43922</v>
      </c>
      <c r="H14" s="42">
        <v>44196</v>
      </c>
      <c r="I14" s="40">
        <f>(H14-G14)/7</f>
        <v>39.142857142857146</v>
      </c>
      <c r="J14" s="66">
        <v>0</v>
      </c>
      <c r="K14" s="29" t="s">
        <v>60</v>
      </c>
      <c r="L14" s="150"/>
      <c r="M14" s="9"/>
      <c r="N14" s="10" t="s">
        <v>46</v>
      </c>
      <c r="O14" s="15"/>
      <c r="P14" s="12" t="s">
        <v>54</v>
      </c>
      <c r="Q14" s="21"/>
      <c r="R14" s="14"/>
      <c r="S14" s="10"/>
      <c r="T14" s="15"/>
    </row>
    <row r="15" spans="1:20" ht="188.25" customHeight="1">
      <c r="A15" s="124">
        <v>2</v>
      </c>
      <c r="B15" s="126" t="s">
        <v>61</v>
      </c>
      <c r="C15" s="128" t="s">
        <v>62</v>
      </c>
      <c r="D15" s="126" t="s">
        <v>63</v>
      </c>
      <c r="E15" s="23" t="s">
        <v>64</v>
      </c>
      <c r="F15" s="65" t="s">
        <v>65</v>
      </c>
      <c r="G15" s="41">
        <v>43617</v>
      </c>
      <c r="H15" s="42">
        <v>43646</v>
      </c>
      <c r="I15" s="40">
        <f t="shared" ref="I15:I33" si="0">(H15-G15)/7</f>
        <v>4.1428571428571432</v>
      </c>
      <c r="J15" s="66">
        <v>1</v>
      </c>
      <c r="K15" s="29" t="s">
        <v>66</v>
      </c>
      <c r="L15" s="73">
        <f>AVERAGE(J15:J18)</f>
        <v>0.45</v>
      </c>
      <c r="M15" s="61" t="s">
        <v>67</v>
      </c>
      <c r="N15" s="10" t="s">
        <v>46</v>
      </c>
      <c r="O15" s="15" t="s">
        <v>68</v>
      </c>
      <c r="P15" s="12" t="s">
        <v>69</v>
      </c>
      <c r="Q15" s="21" t="s">
        <v>49</v>
      </c>
      <c r="R15" s="14"/>
      <c r="S15" s="10"/>
      <c r="T15" s="15"/>
    </row>
    <row r="16" spans="1:20" ht="247.5" customHeight="1">
      <c r="A16" s="124"/>
      <c r="B16" s="126"/>
      <c r="C16" s="128"/>
      <c r="D16" s="126"/>
      <c r="E16" s="24" t="s">
        <v>70</v>
      </c>
      <c r="F16" s="65" t="s">
        <v>71</v>
      </c>
      <c r="G16" s="41">
        <v>43647</v>
      </c>
      <c r="H16" s="42">
        <v>43738</v>
      </c>
      <c r="I16" s="40">
        <f t="shared" ref="I16" si="1">(H16-G16)/7</f>
        <v>13</v>
      </c>
      <c r="J16" s="31">
        <v>0.5</v>
      </c>
      <c r="K16" s="29" t="s">
        <v>72</v>
      </c>
      <c r="L16" s="73"/>
      <c r="M16" s="1" t="s">
        <v>73</v>
      </c>
      <c r="N16" s="10" t="s">
        <v>46</v>
      </c>
      <c r="O16" s="15" t="s">
        <v>74</v>
      </c>
      <c r="P16" s="12" t="s">
        <v>75</v>
      </c>
      <c r="Q16" s="21" t="s">
        <v>49</v>
      </c>
      <c r="R16" s="14"/>
      <c r="S16" s="10"/>
      <c r="T16" s="15"/>
    </row>
    <row r="17" spans="1:20" ht="246.75" customHeight="1">
      <c r="A17" s="125"/>
      <c r="B17" s="127"/>
      <c r="C17" s="129"/>
      <c r="D17" s="130"/>
      <c r="E17" s="24" t="s">
        <v>76</v>
      </c>
      <c r="F17" s="65" t="s">
        <v>77</v>
      </c>
      <c r="G17" s="57">
        <v>43647</v>
      </c>
      <c r="H17" s="42">
        <v>43769</v>
      </c>
      <c r="I17" s="40">
        <f t="shared" si="0"/>
        <v>17.428571428571427</v>
      </c>
      <c r="J17" s="31">
        <v>0.3</v>
      </c>
      <c r="K17" s="29" t="s">
        <v>78</v>
      </c>
      <c r="L17" s="74"/>
      <c r="M17" s="1" t="s">
        <v>79</v>
      </c>
      <c r="N17" s="10" t="s">
        <v>46</v>
      </c>
      <c r="O17" s="15" t="s">
        <v>80</v>
      </c>
      <c r="P17" s="13" t="s">
        <v>81</v>
      </c>
      <c r="Q17" s="22" t="s">
        <v>49</v>
      </c>
      <c r="R17" s="16"/>
      <c r="S17" s="58"/>
      <c r="T17" s="15"/>
    </row>
    <row r="18" spans="1:20" ht="45.75" customHeight="1">
      <c r="A18" s="125"/>
      <c r="B18" s="127"/>
      <c r="C18" s="129"/>
      <c r="D18" s="130"/>
      <c r="E18" s="24" t="s">
        <v>82</v>
      </c>
      <c r="F18" s="45" t="s">
        <v>83</v>
      </c>
      <c r="G18" s="43">
        <v>43770</v>
      </c>
      <c r="H18" s="44">
        <v>44926</v>
      </c>
      <c r="I18" s="40">
        <f t="shared" si="0"/>
        <v>165.14285714285714</v>
      </c>
      <c r="J18" s="31">
        <v>0</v>
      </c>
      <c r="K18" s="25" t="s">
        <v>84</v>
      </c>
      <c r="L18" s="74"/>
      <c r="M18" s="1"/>
      <c r="N18" s="10" t="s">
        <v>46</v>
      </c>
      <c r="O18" s="17"/>
      <c r="P18" s="13" t="s">
        <v>54</v>
      </c>
      <c r="Q18" s="22"/>
      <c r="R18" s="16"/>
      <c r="S18" s="58"/>
      <c r="T18" s="17"/>
    </row>
    <row r="19" spans="1:20" ht="102.75" customHeight="1">
      <c r="A19" s="124">
        <v>3</v>
      </c>
      <c r="B19" s="126" t="s">
        <v>85</v>
      </c>
      <c r="C19" s="128" t="s">
        <v>86</v>
      </c>
      <c r="D19" s="135" t="s">
        <v>87</v>
      </c>
      <c r="E19" s="23" t="s">
        <v>64</v>
      </c>
      <c r="F19" s="69" t="s">
        <v>88</v>
      </c>
      <c r="G19" s="43">
        <v>43770</v>
      </c>
      <c r="H19" s="44">
        <v>43830</v>
      </c>
      <c r="I19" s="40">
        <f t="shared" si="0"/>
        <v>8.5714285714285712</v>
      </c>
      <c r="J19" s="64">
        <v>0</v>
      </c>
      <c r="K19" s="29" t="s">
        <v>89</v>
      </c>
      <c r="L19" s="73">
        <f>AVERAGE(J19:J20)</f>
        <v>0</v>
      </c>
      <c r="M19" s="9"/>
      <c r="N19" s="10" t="s">
        <v>46</v>
      </c>
      <c r="O19" s="48"/>
      <c r="P19" s="49" t="s">
        <v>54</v>
      </c>
      <c r="Q19" s="50"/>
      <c r="R19" s="51"/>
      <c r="S19" s="47"/>
      <c r="T19" s="48"/>
    </row>
    <row r="20" spans="1:20" ht="309.75" customHeight="1">
      <c r="A20" s="125"/>
      <c r="B20" s="127"/>
      <c r="C20" s="129"/>
      <c r="D20" s="136"/>
      <c r="E20" s="24" t="s">
        <v>76</v>
      </c>
      <c r="F20" s="46" t="s">
        <v>90</v>
      </c>
      <c r="G20" s="43">
        <v>43770</v>
      </c>
      <c r="H20" s="44">
        <v>44926</v>
      </c>
      <c r="I20" s="40">
        <f t="shared" si="0"/>
        <v>165.14285714285714</v>
      </c>
      <c r="J20" s="64">
        <v>0</v>
      </c>
      <c r="K20" s="25" t="s">
        <v>91</v>
      </c>
      <c r="L20" s="74"/>
      <c r="M20" s="1"/>
      <c r="N20" s="10" t="s">
        <v>46</v>
      </c>
      <c r="O20" s="53"/>
      <c r="P20" s="54" t="s">
        <v>54</v>
      </c>
      <c r="Q20" s="55"/>
      <c r="R20" s="56"/>
      <c r="S20" s="52"/>
      <c r="T20" s="53"/>
    </row>
    <row r="21" spans="1:20" ht="179.25" customHeight="1">
      <c r="A21" s="137">
        <v>4</v>
      </c>
      <c r="B21" s="144" t="s">
        <v>92</v>
      </c>
      <c r="C21" s="128" t="s">
        <v>93</v>
      </c>
      <c r="D21" s="141" t="s">
        <v>94</v>
      </c>
      <c r="E21" s="23" t="s">
        <v>64</v>
      </c>
      <c r="F21" s="62" t="s">
        <v>95</v>
      </c>
      <c r="G21" s="41">
        <v>43647</v>
      </c>
      <c r="H21" s="42">
        <v>43738</v>
      </c>
      <c r="I21" s="40">
        <f t="shared" si="0"/>
        <v>13</v>
      </c>
      <c r="J21" s="66">
        <v>0.2</v>
      </c>
      <c r="K21" s="29" t="s">
        <v>44</v>
      </c>
      <c r="L21" s="75">
        <f>AVERAGE(J21:J24)</f>
        <v>0.05</v>
      </c>
      <c r="M21" s="15" t="s">
        <v>96</v>
      </c>
      <c r="N21" s="10" t="s">
        <v>46</v>
      </c>
      <c r="O21" s="15" t="s">
        <v>97</v>
      </c>
      <c r="P21" s="12" t="s">
        <v>98</v>
      </c>
      <c r="Q21" s="21" t="s">
        <v>49</v>
      </c>
      <c r="R21" s="14"/>
      <c r="S21" s="10"/>
      <c r="T21" s="59"/>
    </row>
    <row r="22" spans="1:20" ht="147.75" customHeight="1">
      <c r="A22" s="138"/>
      <c r="B22" s="145"/>
      <c r="C22" s="129"/>
      <c r="D22" s="142"/>
      <c r="E22" s="24" t="s">
        <v>70</v>
      </c>
      <c r="F22" s="65" t="s">
        <v>99</v>
      </c>
      <c r="G22" s="41">
        <v>43738</v>
      </c>
      <c r="H22" s="42">
        <v>43921</v>
      </c>
      <c r="I22" s="40">
        <f t="shared" si="0"/>
        <v>26.142857142857142</v>
      </c>
      <c r="J22" s="66">
        <v>0</v>
      </c>
      <c r="K22" s="25" t="s">
        <v>100</v>
      </c>
      <c r="L22" s="76"/>
      <c r="M22" s="15" t="s">
        <v>53</v>
      </c>
      <c r="N22" s="10" t="s">
        <v>46</v>
      </c>
      <c r="O22" s="17"/>
      <c r="P22" s="13" t="s">
        <v>54</v>
      </c>
      <c r="Q22" s="22"/>
      <c r="R22" s="16"/>
      <c r="S22" s="58"/>
      <c r="T22" s="59"/>
    </row>
    <row r="23" spans="1:20" ht="113.25" customHeight="1">
      <c r="A23" s="138"/>
      <c r="B23" s="145"/>
      <c r="C23" s="129"/>
      <c r="D23" s="142"/>
      <c r="E23" s="24" t="s">
        <v>76</v>
      </c>
      <c r="F23" s="65" t="s">
        <v>56</v>
      </c>
      <c r="G23" s="41">
        <v>43922</v>
      </c>
      <c r="H23" s="42">
        <v>43953</v>
      </c>
      <c r="I23" s="40">
        <f t="shared" si="0"/>
        <v>4.4285714285714288</v>
      </c>
      <c r="J23" s="66">
        <v>0</v>
      </c>
      <c r="K23" s="29" t="s">
        <v>101</v>
      </c>
      <c r="L23" s="76"/>
      <c r="M23" s="15" t="s">
        <v>53</v>
      </c>
      <c r="N23" s="10" t="s">
        <v>46</v>
      </c>
      <c r="O23" s="17"/>
      <c r="P23" s="13" t="s">
        <v>54</v>
      </c>
      <c r="Q23" s="22"/>
      <c r="R23" s="16"/>
      <c r="S23" s="58"/>
      <c r="T23" s="59"/>
    </row>
    <row r="24" spans="1:20" ht="84" customHeight="1">
      <c r="A24" s="124"/>
      <c r="B24" s="126"/>
      <c r="C24" s="67"/>
      <c r="D24" s="143"/>
      <c r="E24" s="24" t="s">
        <v>82</v>
      </c>
      <c r="F24" s="65" t="s">
        <v>102</v>
      </c>
      <c r="G24" s="41">
        <v>43863</v>
      </c>
      <c r="H24" s="42">
        <v>44926</v>
      </c>
      <c r="I24" s="40">
        <f t="shared" si="0"/>
        <v>151.85714285714286</v>
      </c>
      <c r="J24" s="66">
        <v>0</v>
      </c>
      <c r="K24" s="29" t="s">
        <v>103</v>
      </c>
      <c r="L24" s="73"/>
      <c r="M24" s="9"/>
      <c r="N24" s="10" t="s">
        <v>46</v>
      </c>
      <c r="O24" s="15"/>
      <c r="P24" s="12" t="s">
        <v>54</v>
      </c>
      <c r="Q24" s="21"/>
      <c r="R24" s="14"/>
      <c r="S24" s="10"/>
      <c r="T24" s="58"/>
    </row>
    <row r="25" spans="1:20" ht="126.75" customHeight="1">
      <c r="A25" s="124">
        <v>5</v>
      </c>
      <c r="B25" s="126" t="s">
        <v>104</v>
      </c>
      <c r="C25" s="128" t="s">
        <v>105</v>
      </c>
      <c r="D25" s="126" t="s">
        <v>106</v>
      </c>
      <c r="E25" s="23" t="s">
        <v>64</v>
      </c>
      <c r="F25" s="62" t="s">
        <v>107</v>
      </c>
      <c r="G25" s="41">
        <v>43647</v>
      </c>
      <c r="H25" s="42">
        <v>43708</v>
      </c>
      <c r="I25" s="40">
        <f t="shared" si="0"/>
        <v>8.7142857142857135</v>
      </c>
      <c r="J25" s="66">
        <v>1</v>
      </c>
      <c r="K25" s="25" t="s">
        <v>108</v>
      </c>
      <c r="L25" s="73">
        <f>AVERAGE(J25:J27)</f>
        <v>0.43333333333333335</v>
      </c>
      <c r="M25" s="15" t="s">
        <v>109</v>
      </c>
      <c r="N25" s="10" t="s">
        <v>46</v>
      </c>
      <c r="O25" s="15" t="s">
        <v>110</v>
      </c>
      <c r="P25" s="12" t="s">
        <v>111</v>
      </c>
      <c r="Q25" s="21" t="s">
        <v>49</v>
      </c>
      <c r="R25" s="14"/>
      <c r="S25" s="10"/>
      <c r="T25" s="15"/>
    </row>
    <row r="26" spans="1:20" ht="99" customHeight="1">
      <c r="A26" s="125"/>
      <c r="B26" s="127"/>
      <c r="C26" s="129"/>
      <c r="D26" s="130"/>
      <c r="E26" s="24" t="s">
        <v>70</v>
      </c>
      <c r="F26" s="65" t="s">
        <v>112</v>
      </c>
      <c r="G26" s="43">
        <v>43647</v>
      </c>
      <c r="H26" s="44">
        <v>44196</v>
      </c>
      <c r="I26" s="40">
        <f t="shared" si="0"/>
        <v>78.428571428571431</v>
      </c>
      <c r="J26" s="66">
        <v>0.1</v>
      </c>
      <c r="K26" s="25" t="s">
        <v>113</v>
      </c>
      <c r="L26" s="74"/>
      <c r="M26" s="17" t="s">
        <v>114</v>
      </c>
      <c r="N26" s="10" t="s">
        <v>46</v>
      </c>
      <c r="O26" s="17" t="s">
        <v>115</v>
      </c>
      <c r="P26" s="13" t="s">
        <v>116</v>
      </c>
      <c r="Q26" s="22" t="s">
        <v>49</v>
      </c>
      <c r="R26" s="16"/>
      <c r="S26" s="58"/>
      <c r="T26" s="17"/>
    </row>
    <row r="27" spans="1:20" ht="63" customHeight="1">
      <c r="A27" s="125"/>
      <c r="B27" s="127"/>
      <c r="C27" s="129"/>
      <c r="D27" s="130"/>
      <c r="E27" s="24" t="s">
        <v>76</v>
      </c>
      <c r="F27" s="63" t="s">
        <v>117</v>
      </c>
      <c r="G27" s="43">
        <v>43678</v>
      </c>
      <c r="H27" s="44">
        <v>44196</v>
      </c>
      <c r="I27" s="40">
        <f t="shared" si="0"/>
        <v>74</v>
      </c>
      <c r="J27" s="66">
        <v>0.2</v>
      </c>
      <c r="K27" s="25" t="s">
        <v>118</v>
      </c>
      <c r="L27" s="74"/>
      <c r="M27" s="1" t="s">
        <v>119</v>
      </c>
      <c r="N27" s="10" t="s">
        <v>46</v>
      </c>
      <c r="O27" s="17" t="s">
        <v>120</v>
      </c>
      <c r="P27" s="13" t="s">
        <v>121</v>
      </c>
      <c r="Q27" s="22" t="s">
        <v>49</v>
      </c>
      <c r="R27" s="16"/>
      <c r="S27" s="58"/>
      <c r="T27" s="17"/>
    </row>
    <row r="28" spans="1:20" ht="124.5" customHeight="1">
      <c r="A28" s="137">
        <v>6</v>
      </c>
      <c r="B28" s="126" t="s">
        <v>122</v>
      </c>
      <c r="C28" s="139" t="s">
        <v>123</v>
      </c>
      <c r="D28" s="126" t="s">
        <v>124</v>
      </c>
      <c r="E28" s="23" t="s">
        <v>64</v>
      </c>
      <c r="F28" s="65" t="s">
        <v>112</v>
      </c>
      <c r="G28" s="43">
        <v>43647</v>
      </c>
      <c r="H28" s="44">
        <v>44196</v>
      </c>
      <c r="I28" s="40">
        <f t="shared" si="0"/>
        <v>78.428571428571431</v>
      </c>
      <c r="J28" s="66">
        <v>0.1</v>
      </c>
      <c r="K28" s="25" t="s">
        <v>125</v>
      </c>
      <c r="L28" s="73">
        <f>AVERAGE(J28:J29)</f>
        <v>0.2</v>
      </c>
      <c r="M28" s="17" t="s">
        <v>126</v>
      </c>
      <c r="N28" s="10" t="s">
        <v>46</v>
      </c>
      <c r="O28" s="17" t="s">
        <v>115</v>
      </c>
      <c r="P28" s="12" t="s">
        <v>116</v>
      </c>
      <c r="Q28" s="21" t="s">
        <v>49</v>
      </c>
      <c r="R28" s="14"/>
      <c r="S28" s="10"/>
      <c r="T28" s="17"/>
    </row>
    <row r="29" spans="1:20" ht="142.5" customHeight="1">
      <c r="A29" s="138"/>
      <c r="B29" s="127"/>
      <c r="C29" s="140"/>
      <c r="D29" s="130"/>
      <c r="E29" s="24" t="s">
        <v>70</v>
      </c>
      <c r="F29" s="68" t="s">
        <v>127</v>
      </c>
      <c r="G29" s="43">
        <v>43647</v>
      </c>
      <c r="H29" s="44">
        <v>43830</v>
      </c>
      <c r="I29" s="40">
        <f t="shared" si="0"/>
        <v>26.142857142857142</v>
      </c>
      <c r="J29" s="66">
        <v>0.3</v>
      </c>
      <c r="K29" s="25" t="s">
        <v>128</v>
      </c>
      <c r="L29" s="74"/>
      <c r="M29" s="17" t="s">
        <v>129</v>
      </c>
      <c r="N29" s="10" t="s">
        <v>46</v>
      </c>
      <c r="O29" s="17" t="s">
        <v>130</v>
      </c>
      <c r="P29" s="13" t="s">
        <v>131</v>
      </c>
      <c r="Q29" s="22" t="s">
        <v>49</v>
      </c>
      <c r="R29" s="16"/>
      <c r="S29" s="58"/>
      <c r="T29" s="60"/>
    </row>
    <row r="30" spans="1:20" ht="165.75" customHeight="1">
      <c r="A30" s="137">
        <v>7</v>
      </c>
      <c r="B30" s="126" t="s">
        <v>132</v>
      </c>
      <c r="C30" s="139" t="s">
        <v>133</v>
      </c>
      <c r="D30" s="141" t="s">
        <v>134</v>
      </c>
      <c r="E30" s="23" t="s">
        <v>64</v>
      </c>
      <c r="F30" s="65" t="s">
        <v>135</v>
      </c>
      <c r="G30" s="41">
        <v>43864</v>
      </c>
      <c r="H30" s="42">
        <v>44012</v>
      </c>
      <c r="I30" s="40">
        <f t="shared" si="0"/>
        <v>21.142857142857142</v>
      </c>
      <c r="J30" s="66">
        <v>0</v>
      </c>
      <c r="K30" s="29" t="s">
        <v>136</v>
      </c>
      <c r="L30" s="75">
        <f>AVERAGE(J30:J33)</f>
        <v>0</v>
      </c>
      <c r="M30" s="9"/>
      <c r="N30" s="10" t="s">
        <v>46</v>
      </c>
      <c r="O30" s="15"/>
      <c r="P30" s="12" t="s">
        <v>54</v>
      </c>
      <c r="Q30" s="21"/>
      <c r="R30" s="14"/>
      <c r="S30" s="10"/>
      <c r="T30" s="58"/>
    </row>
    <row r="31" spans="1:20" ht="165.75" customHeight="1">
      <c r="A31" s="138"/>
      <c r="B31" s="126"/>
      <c r="C31" s="140"/>
      <c r="D31" s="142"/>
      <c r="E31" s="23" t="s">
        <v>70</v>
      </c>
      <c r="F31" s="65" t="s">
        <v>137</v>
      </c>
      <c r="G31" s="41">
        <v>44013</v>
      </c>
      <c r="H31" s="42">
        <v>44074</v>
      </c>
      <c r="I31" s="40">
        <f t="shared" si="0"/>
        <v>8.7142857142857135</v>
      </c>
      <c r="J31" s="66">
        <v>0</v>
      </c>
      <c r="K31" s="29" t="s">
        <v>138</v>
      </c>
      <c r="L31" s="76"/>
      <c r="M31" s="9"/>
      <c r="N31" s="10" t="s">
        <v>46</v>
      </c>
      <c r="O31" s="15"/>
      <c r="P31" s="12" t="s">
        <v>54</v>
      </c>
      <c r="Q31" s="21"/>
      <c r="R31" s="14"/>
      <c r="S31" s="10"/>
      <c r="T31" s="15"/>
    </row>
    <row r="32" spans="1:20" ht="165.75" customHeight="1">
      <c r="A32" s="138"/>
      <c r="B32" s="126"/>
      <c r="C32" s="140"/>
      <c r="D32" s="142"/>
      <c r="E32" s="23" t="s">
        <v>76</v>
      </c>
      <c r="F32" s="62" t="s">
        <v>139</v>
      </c>
      <c r="G32" s="39">
        <v>44013</v>
      </c>
      <c r="H32" s="42">
        <v>44196</v>
      </c>
      <c r="I32" s="40">
        <f t="shared" si="0"/>
        <v>26.142857142857142</v>
      </c>
      <c r="J32" s="66">
        <v>0</v>
      </c>
      <c r="K32" s="29" t="s">
        <v>140</v>
      </c>
      <c r="L32" s="76"/>
      <c r="M32" s="9"/>
      <c r="N32" s="10" t="s">
        <v>46</v>
      </c>
      <c r="O32" s="15"/>
      <c r="P32" s="12" t="s">
        <v>54</v>
      </c>
      <c r="Q32" s="21"/>
      <c r="R32" s="14"/>
      <c r="S32" s="10"/>
      <c r="T32" s="15"/>
    </row>
    <row r="33" spans="1:20" ht="165.75" customHeight="1">
      <c r="A33" s="124"/>
      <c r="B33" s="127"/>
      <c r="C33" s="128"/>
      <c r="D33" s="143"/>
      <c r="E33" s="23" t="s">
        <v>82</v>
      </c>
      <c r="F33" s="62" t="s">
        <v>141</v>
      </c>
      <c r="G33" s="41">
        <v>44013</v>
      </c>
      <c r="H33" s="42">
        <v>44561</v>
      </c>
      <c r="I33" s="40">
        <f t="shared" si="0"/>
        <v>78.285714285714292</v>
      </c>
      <c r="J33" s="66"/>
      <c r="K33" s="29"/>
      <c r="L33" s="73"/>
      <c r="M33" s="9"/>
      <c r="N33" s="10" t="s">
        <v>46</v>
      </c>
      <c r="O33" s="15"/>
      <c r="P33" s="12" t="s">
        <v>54</v>
      </c>
      <c r="Q33" s="21"/>
      <c r="R33" s="14"/>
      <c r="S33" s="10"/>
      <c r="T33" s="15"/>
    </row>
    <row r="34" spans="1:20" ht="30" customHeight="1">
      <c r="A34" s="122" t="s">
        <v>142</v>
      </c>
      <c r="B34" s="122"/>
      <c r="C34" s="122"/>
      <c r="D34" s="122"/>
      <c r="E34" s="2" t="s">
        <v>143</v>
      </c>
      <c r="F34" s="3">
        <f>L11</f>
        <v>0.25</v>
      </c>
      <c r="G34" s="4"/>
      <c r="H34" s="4"/>
      <c r="I34" s="32"/>
      <c r="J34" s="27"/>
      <c r="K34" s="4"/>
      <c r="L34" s="4"/>
      <c r="M34" s="4"/>
      <c r="N34" s="4"/>
      <c r="O34" s="4"/>
      <c r="P34" s="4"/>
      <c r="Q34" s="4"/>
      <c r="R34" s="5"/>
      <c r="S34" s="5"/>
      <c r="T34" s="5"/>
    </row>
    <row r="35" spans="1:20">
      <c r="A35" s="70"/>
      <c r="B35" s="70"/>
      <c r="C35" s="6"/>
      <c r="D35" s="6"/>
      <c r="E35" s="2" t="s">
        <v>144</v>
      </c>
      <c r="F35" s="3">
        <f>L15</f>
        <v>0.45</v>
      </c>
      <c r="G35" s="4"/>
      <c r="H35" s="4"/>
      <c r="I35" s="32"/>
      <c r="J35" s="27"/>
      <c r="K35" s="4"/>
      <c r="L35" s="4"/>
      <c r="M35" s="4"/>
      <c r="N35" s="4"/>
      <c r="O35" s="4"/>
      <c r="P35" s="4"/>
      <c r="Q35" s="4"/>
      <c r="R35" s="5"/>
      <c r="S35" s="5"/>
      <c r="T35" s="5"/>
    </row>
    <row r="36" spans="1:20">
      <c r="A36" s="70"/>
      <c r="B36" s="70"/>
      <c r="C36" s="6"/>
      <c r="D36" s="6"/>
      <c r="E36" s="2" t="s">
        <v>145</v>
      </c>
      <c r="F36" s="3">
        <f>L19</f>
        <v>0</v>
      </c>
      <c r="G36" s="4"/>
      <c r="H36" s="4"/>
      <c r="I36" s="32"/>
      <c r="J36" s="27"/>
      <c r="K36" s="4"/>
      <c r="L36" s="4"/>
      <c r="M36" s="4"/>
      <c r="N36" s="4"/>
      <c r="O36" s="4"/>
      <c r="P36" s="4"/>
      <c r="Q36" s="4"/>
      <c r="R36" s="5"/>
      <c r="S36" s="5"/>
      <c r="T36" s="5"/>
    </row>
    <row r="37" spans="1:20">
      <c r="A37" s="70"/>
      <c r="B37" s="70"/>
      <c r="C37" s="6"/>
      <c r="D37" s="6"/>
      <c r="E37" s="2" t="s">
        <v>146</v>
      </c>
      <c r="F37" s="3">
        <f>L21</f>
        <v>0.05</v>
      </c>
      <c r="G37" s="4"/>
      <c r="H37" s="4"/>
      <c r="I37" s="32"/>
      <c r="J37" s="27"/>
      <c r="K37" s="4"/>
      <c r="L37" s="4"/>
      <c r="M37" s="4"/>
      <c r="N37" s="4"/>
      <c r="O37" s="4"/>
      <c r="P37" s="4"/>
      <c r="Q37" s="4"/>
      <c r="R37" s="5"/>
      <c r="S37" s="5"/>
      <c r="T37" s="5"/>
    </row>
    <row r="38" spans="1:20">
      <c r="A38" s="70"/>
      <c r="B38" s="70"/>
      <c r="C38" s="6"/>
      <c r="D38" s="6"/>
      <c r="E38" s="2" t="s">
        <v>147</v>
      </c>
      <c r="F38" s="3">
        <f>L25</f>
        <v>0.43333333333333335</v>
      </c>
      <c r="G38" s="4"/>
      <c r="H38" s="4"/>
      <c r="I38" s="32"/>
      <c r="J38" s="27"/>
      <c r="K38" s="4"/>
      <c r="L38" s="4"/>
      <c r="M38" s="4"/>
      <c r="N38" s="4"/>
      <c r="O38" s="4"/>
      <c r="P38" s="4"/>
      <c r="Q38" s="4"/>
      <c r="R38" s="5"/>
      <c r="S38" s="5"/>
      <c r="T38" s="5"/>
    </row>
    <row r="39" spans="1:20">
      <c r="A39" s="70"/>
      <c r="B39" s="70"/>
      <c r="C39" s="6"/>
      <c r="D39" s="6"/>
      <c r="E39" s="2" t="s">
        <v>148</v>
      </c>
      <c r="F39" s="3">
        <f>L28</f>
        <v>0.2</v>
      </c>
      <c r="G39" s="4"/>
      <c r="H39" s="4"/>
      <c r="I39" s="32"/>
      <c r="J39" s="27"/>
      <c r="K39" s="4"/>
      <c r="L39" s="4"/>
      <c r="M39" s="4"/>
      <c r="N39" s="4"/>
      <c r="O39" s="4"/>
      <c r="P39" s="4"/>
      <c r="Q39" s="4"/>
      <c r="R39" s="5"/>
      <c r="S39" s="5"/>
      <c r="T39" s="5"/>
    </row>
    <row r="40" spans="1:20">
      <c r="A40" s="70"/>
      <c r="B40" s="70"/>
      <c r="C40" s="6"/>
      <c r="D40" s="6"/>
      <c r="E40" s="2" t="s">
        <v>149</v>
      </c>
      <c r="F40" s="3">
        <f>L30</f>
        <v>0</v>
      </c>
      <c r="G40" s="4"/>
      <c r="H40" s="4"/>
      <c r="I40" s="32"/>
      <c r="J40" s="27"/>
      <c r="K40" s="4"/>
      <c r="L40" s="4"/>
      <c r="M40" s="4"/>
      <c r="N40" s="4"/>
      <c r="O40" s="4"/>
      <c r="P40" s="4"/>
      <c r="Q40" s="4"/>
      <c r="R40" s="5"/>
      <c r="S40" s="5"/>
      <c r="T40" s="5"/>
    </row>
    <row r="41" spans="1:20">
      <c r="A41" s="70"/>
      <c r="B41" s="70"/>
      <c r="C41" s="6"/>
      <c r="D41" s="6"/>
      <c r="E41" s="7"/>
      <c r="F41" s="8"/>
      <c r="G41" s="4"/>
      <c r="H41" s="4"/>
      <c r="I41" s="27"/>
      <c r="J41" s="27"/>
      <c r="K41" s="4"/>
      <c r="L41" s="4"/>
      <c r="M41" s="4"/>
      <c r="N41" s="4"/>
      <c r="O41" s="4"/>
      <c r="P41" s="4"/>
      <c r="Q41" s="4"/>
      <c r="R41" s="5"/>
      <c r="S41" s="5"/>
      <c r="T41" s="5"/>
    </row>
    <row r="42" spans="1:20" ht="23.25" customHeight="1">
      <c r="A42" s="123" t="s">
        <v>150</v>
      </c>
      <c r="B42" s="123"/>
      <c r="C42" s="123"/>
      <c r="D42" s="123"/>
      <c r="E42" s="30">
        <f>AVERAGE(F34:F40)</f>
        <v>0.19761904761904761</v>
      </c>
      <c r="F42" s="7" t="s">
        <v>151</v>
      </c>
      <c r="G42" s="4"/>
      <c r="H42" s="4"/>
      <c r="I42" s="27"/>
      <c r="J42" s="27"/>
      <c r="K42" s="4"/>
      <c r="L42" s="4"/>
      <c r="M42" s="4"/>
      <c r="N42" s="4"/>
      <c r="O42" s="4"/>
      <c r="P42" s="4"/>
      <c r="Q42" s="4"/>
      <c r="R42" s="5"/>
      <c r="S42" s="5"/>
      <c r="T42" s="5"/>
    </row>
  </sheetData>
  <mergeCells count="74">
    <mergeCell ref="A11:A14"/>
    <mergeCell ref="B11:B14"/>
    <mergeCell ref="L11:L14"/>
    <mergeCell ref="D11:D14"/>
    <mergeCell ref="C11:C14"/>
    <mergeCell ref="D19:D20"/>
    <mergeCell ref="L19:L20"/>
    <mergeCell ref="L25:L27"/>
    <mergeCell ref="A30:A33"/>
    <mergeCell ref="B30:B33"/>
    <mergeCell ref="C30:C33"/>
    <mergeCell ref="D30:D33"/>
    <mergeCell ref="A28:A29"/>
    <mergeCell ref="B28:B29"/>
    <mergeCell ref="C28:C29"/>
    <mergeCell ref="D28:D29"/>
    <mergeCell ref="L21:L24"/>
    <mergeCell ref="D21:D24"/>
    <mergeCell ref="B21:B24"/>
    <mergeCell ref="A21:A24"/>
    <mergeCell ref="P9:P10"/>
    <mergeCell ref="G9:H9"/>
    <mergeCell ref="I9:I10"/>
    <mergeCell ref="J9:J10"/>
    <mergeCell ref="K9:K10"/>
    <mergeCell ref="L9:L10"/>
    <mergeCell ref="O9:O10"/>
    <mergeCell ref="A34:D34"/>
    <mergeCell ref="A42:D42"/>
    <mergeCell ref="A15:A18"/>
    <mergeCell ref="B15:B18"/>
    <mergeCell ref="C15:C18"/>
    <mergeCell ref="D15:D18"/>
    <mergeCell ref="C21:C23"/>
    <mergeCell ref="A19:A20"/>
    <mergeCell ref="B19:B20"/>
    <mergeCell ref="A25:A27"/>
    <mergeCell ref="B25:B27"/>
    <mergeCell ref="C25:C27"/>
    <mergeCell ref="D25:D27"/>
    <mergeCell ref="L15:L18"/>
    <mergeCell ref="C19:C20"/>
    <mergeCell ref="C6:I6"/>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L28:L29"/>
    <mergeCell ref="L30:L33"/>
    <mergeCell ref="C7:T7"/>
    <mergeCell ref="A7:B7"/>
    <mergeCell ref="A3:B3"/>
    <mergeCell ref="C3:I3"/>
    <mergeCell ref="K3:T3"/>
    <mergeCell ref="A4:B4"/>
    <mergeCell ref="C4:I4"/>
    <mergeCell ref="J4:K4"/>
    <mergeCell ref="L4:T4"/>
    <mergeCell ref="A5:B5"/>
    <mergeCell ref="C5:I5"/>
    <mergeCell ref="J5:K5"/>
    <mergeCell ref="L5:T5"/>
    <mergeCell ref="A6:B6"/>
  </mergeCells>
  <conditionalFormatting sqref="L28:L29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4:E38" xr:uid="{00000000-0002-0000-0000-000000000000}">
      <formula1>41426</formula1>
    </dataValidation>
    <dataValidation allowBlank="1" showInputMessage="1" showErrorMessage="1" promptTitle="Validación" prompt="El porcentaje no debe exceder el 100%" sqref="L11 L15:L21 L25:L31" xr:uid="{00000000-0002-0000-0000-000001000000}"/>
    <dataValidation type="date" allowBlank="1" showInputMessage="1" showErrorMessage="1" promptTitle="Validación" prompt="formato DD/MM/AA" sqref="G11:G33" xr:uid="{00000000-0002-0000-0000-000002000000}">
      <formula1>36526</formula1>
      <formula2>44177</formula2>
    </dataValidation>
    <dataValidation operator="greaterThanOrEqual" allowBlank="1" showInputMessage="1" showErrorMessage="1" sqref="E11:E33" xr:uid="{00000000-0002-0000-0000-000003000000}"/>
    <dataValidation type="date" allowBlank="1" showInputMessage="1" showErrorMessage="1" sqref="H11:H33" xr:uid="{00000000-0002-0000-0000-000004000000}">
      <formula1>43466</formula1>
      <formula2>45291</formula2>
    </dataValidation>
  </dataValidations>
  <pageMargins left="0.25" right="0.25" top="0.75" bottom="0.75" header="0.3" footer="0.3"/>
  <pageSetup paperSize="5" scale="43" orientation="landscape" r:id="rId1"/>
  <headerFooter>
    <oddHeader>&amp;L&amp;G&amp;C&amp;"Arial,Negrita"&amp;16&amp;K000000
PLAN DE MEJORAMIENTO ARCHIVÍSTICO&amp;RVersión: 02
2016/07/13
&amp;P de &amp;N</oddHeader>
    <oddFooter>&amp;LProceso: Inspección, Vigilancia y Control ICV&amp;RCódigo: ICV-F-06</oddFooter>
  </headerFooter>
  <rowBreaks count="1" manualBreakCount="1">
    <brk id="29" max="19" man="1"/>
  </rowBreaks>
  <ignoredErrors>
    <ignoredError sqref="L19"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workbookViewId="0">
      <selection activeCell="C8" sqref="C8"/>
    </sheetView>
  </sheetViews>
  <sheetFormatPr defaultColWidth="11.42578125" defaultRowHeight="15"/>
  <cols>
    <col min="1" max="1" width="11.42578125" style="34"/>
    <col min="2" max="2" width="25.28515625" style="33" bestFit="1" customWidth="1"/>
    <col min="3" max="3" width="58.42578125" style="34" bestFit="1" customWidth="1"/>
    <col min="4" max="16384" width="11.42578125" style="34"/>
  </cols>
  <sheetData>
    <row r="1" spans="2:3" ht="15.75" customHeight="1"/>
    <row r="2" spans="2:3" ht="60">
      <c r="B2" s="35" t="s">
        <v>152</v>
      </c>
      <c r="C2" s="36" t="s">
        <v>153</v>
      </c>
    </row>
    <row r="3" spans="2:3">
      <c r="B3" s="37"/>
      <c r="C3" s="37"/>
    </row>
    <row r="4" spans="2:3">
      <c r="B4" s="157" t="s">
        <v>154</v>
      </c>
      <c r="C4" s="157"/>
    </row>
    <row r="5" spans="2:3" ht="30">
      <c r="B5" s="35" t="s">
        <v>155</v>
      </c>
      <c r="C5" s="36" t="s">
        <v>156</v>
      </c>
    </row>
    <row r="6" spans="2:3" ht="30">
      <c r="B6" s="35" t="s">
        <v>157</v>
      </c>
      <c r="C6" s="36" t="s">
        <v>158</v>
      </c>
    </row>
    <row r="7" spans="2:3" ht="45">
      <c r="B7" s="35" t="s">
        <v>159</v>
      </c>
      <c r="C7" s="36" t="s">
        <v>160</v>
      </c>
    </row>
    <row r="8" spans="2:3" ht="30">
      <c r="B8" s="35" t="s">
        <v>161</v>
      </c>
      <c r="C8" s="36" t="s">
        <v>162</v>
      </c>
    </row>
    <row r="9" spans="2:3" ht="120">
      <c r="B9" s="35" t="s">
        <v>163</v>
      </c>
      <c r="C9" s="36" t="s">
        <v>164</v>
      </c>
    </row>
    <row r="10" spans="2:3" ht="30">
      <c r="B10" s="35" t="s">
        <v>165</v>
      </c>
      <c r="C10" s="36" t="s">
        <v>166</v>
      </c>
    </row>
    <row r="11" spans="2:3" ht="45">
      <c r="B11" s="35" t="s">
        <v>167</v>
      </c>
      <c r="C11" s="36" t="s">
        <v>168</v>
      </c>
    </row>
    <row r="12" spans="2:3" ht="30">
      <c r="B12" s="35" t="s">
        <v>169</v>
      </c>
      <c r="C12" s="38" t="s">
        <v>170</v>
      </c>
    </row>
    <row r="13" spans="2:3" ht="45">
      <c r="B13" s="35" t="s">
        <v>171</v>
      </c>
      <c r="C13" s="36" t="s">
        <v>172</v>
      </c>
    </row>
    <row r="14" spans="2:3">
      <c r="B14" s="35" t="s">
        <v>173</v>
      </c>
      <c r="C14" s="38" t="s">
        <v>174</v>
      </c>
    </row>
    <row r="15" spans="2:3" ht="45">
      <c r="B15" s="35" t="s">
        <v>175</v>
      </c>
      <c r="C15" s="36" t="s">
        <v>176</v>
      </c>
    </row>
    <row r="16" spans="2:3" ht="64.5" customHeight="1">
      <c r="B16" s="153" t="s">
        <v>177</v>
      </c>
      <c r="C16" s="154"/>
    </row>
    <row r="17" spans="2:3" ht="64.5" customHeight="1">
      <c r="B17" s="155"/>
      <c r="C17" s="156"/>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2TV4CCKVFCYA-2105455012-74</_dlc_DocId>
    <_dlc_DocIdUrl xmlns="81cc8fc0-8d1e-4295-8f37-5d076116407c">
      <Url>https://www.minjusticia.gov.co/transparencia/_layouts/15/DocIdRedir.aspx?ID=2TV4CCKVFCYA-2105455012-74</Url>
      <Description>2TV4CCKVFCYA-2105455012-74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158163-1F8D-4F34-ADD9-9FCC6EE58F67}"/>
</file>

<file path=customXml/itemProps2.xml><?xml version="1.0" encoding="utf-8"?>
<ds:datastoreItem xmlns:ds="http://schemas.openxmlformats.org/officeDocument/2006/customXml" ds:itemID="{CE817878-DAF7-43B1-BBF8-71D7BFEB6A10}"/>
</file>

<file path=customXml/itemProps3.xml><?xml version="1.0" encoding="utf-8"?>
<ds:datastoreItem xmlns:ds="http://schemas.openxmlformats.org/officeDocument/2006/customXml" ds:itemID="{5E57C9FF-719C-4D4C-857C-3094FE6EFCB7}"/>
</file>

<file path=customXml/itemProps4.xml><?xml version="1.0" encoding="utf-8"?>
<ds:datastoreItem xmlns:ds="http://schemas.openxmlformats.org/officeDocument/2006/customXml" ds:itemID="{C2565EE0-3A2A-4C0A-9159-EF982F9AE0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DIANA MARIA ERASO VALLEJO</cp:lastModifiedBy>
  <cp:revision/>
  <dcterms:created xsi:type="dcterms:W3CDTF">2016-07-06T19:37:36Z</dcterms:created>
  <dcterms:modified xsi:type="dcterms:W3CDTF">2021-07-29T13:38:22Z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9f0a684b-827d-4bf8-9c3b-35ebe171b185</vt:lpwstr>
  </property>
</Properties>
</file>